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781" activeTab="0"/>
  </bookViews>
  <sheets>
    <sheet name="Decreto 32493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<sst xmlns="http://schemas.openxmlformats.org/spreadsheetml/2006/main" count="32" uniqueCount="23">
  <si>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Rango 1</t>
  </si>
  <si>
    <t>Audiencia Temprana</t>
  </si>
  <si>
    <t>Audiencia Preliminar</t>
  </si>
  <si>
    <t>Debate</t>
  </si>
  <si>
    <t>Rango 2</t>
  </si>
  <si>
    <t>Rango 3</t>
  </si>
  <si>
    <t>I RANGO</t>
  </si>
  <si>
    <t>DIFERENCIA</t>
  </si>
  <si>
    <t>II RANGO</t>
  </si>
  <si>
    <t>Hecho por:</t>
  </si>
  <si>
    <t>María Isabel AC-ODCV</t>
  </si>
  <si>
    <t>AUDIENCIA</t>
  </si>
  <si>
    <t xml:space="preserve">DEBATE </t>
  </si>
  <si>
    <t xml:space="preserve"> ¢25,000</t>
  </si>
  <si>
    <t>¢150,000</t>
  </si>
  <si>
    <t>Monto Total Arreglo / Pretensiones</t>
  </si>
  <si>
    <t>HONORARIOS MÍNIMOS</t>
  </si>
  <si>
    <t xml:space="preserve">Audiencia Temprana </t>
  </si>
  <si>
    <t xml:space="preserve"> Del 05 Agosto 2005 al 17 Mayo 2011</t>
  </si>
  <si>
    <r>
      <t>DECRETO 32493</t>
    </r>
    <r>
      <rPr>
        <sz val="10"/>
        <color indexed="9"/>
        <rFont val="Arial"/>
        <family val="2"/>
      </rPr>
      <t xml:space="preserve"> </t>
    </r>
  </si>
  <si>
    <r>
      <t>MAYOR</t>
    </r>
    <r>
      <rPr>
        <sz val="10"/>
        <color indexed="9"/>
        <rFont val="Arial"/>
        <family val="2"/>
      </rPr>
      <t xml:space="preserve"> a ¢0.00 </t>
    </r>
    <r>
      <rPr>
        <b/>
        <sz val="10"/>
        <color indexed="9"/>
        <rFont val="Arial"/>
        <family val="2"/>
      </rPr>
      <t>MENOR</t>
    </r>
    <r>
      <rPr>
        <sz val="10"/>
        <color indexed="9"/>
        <rFont val="Arial"/>
        <family val="2"/>
      </rPr>
      <t xml:space="preserve"> a ¢15,000,000.00</t>
    </r>
  </si>
  <si>
    <r>
      <t>MAYOR</t>
    </r>
    <r>
      <rPr>
        <sz val="10"/>
        <color indexed="9"/>
        <rFont val="Arial"/>
        <family val="2"/>
      </rPr>
      <t xml:space="preserve"> a ¢15,000,000.00 </t>
    </r>
    <r>
      <rPr>
        <b/>
        <sz val="10"/>
        <color indexed="9"/>
        <rFont val="Arial"/>
        <family val="2"/>
      </rPr>
      <t>MENOR</t>
    </r>
    <r>
      <rPr>
        <sz val="10"/>
        <color indexed="9"/>
        <rFont val="Arial"/>
        <family val="2"/>
      </rPr>
      <t xml:space="preserve"> a ¢75,000,000.00</t>
    </r>
  </si>
  <si>
    <r>
      <t>EXCESO</t>
    </r>
    <r>
      <rPr>
        <sz val="10"/>
        <color indexed="9"/>
        <rFont val="Arial"/>
        <family val="2"/>
      </rPr>
      <t xml:space="preserve"> a ¢75,000,000.00</t>
    </r>
  </si>
</sst>
</file>

<file path=xl/styles.xml><?xml version="1.0" encoding="utf-8"?>
<styleSheet xmlns="http://schemas.openxmlformats.org/spreadsheetml/2006/main">
  <numFmts count="25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_€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8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80" fontId="0" fillId="0" borderId="10" xfId="0" applyNumberFormat="1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Border="1" applyAlignment="1" applyProtection="1">
      <alignment horizontal="center" vertical="center" wrapText="1"/>
      <protection/>
    </xf>
    <xf numFmtId="180" fontId="0" fillId="0" borderId="0" xfId="0" applyNumberFormat="1" applyFont="1" applyBorder="1" applyAlignment="1" applyProtection="1">
      <alignment horizontal="center" vertical="center" wrapText="1"/>
      <protection/>
    </xf>
    <xf numFmtId="180" fontId="0" fillId="0" borderId="0" xfId="0" applyNumberFormat="1" applyFont="1" applyAlignment="1" applyProtection="1">
      <alignment horizontal="center" vertical="center" wrapText="1"/>
      <protection/>
    </xf>
    <xf numFmtId="180" fontId="0" fillId="0" borderId="12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4" xfId="0" applyNumberFormat="1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180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180" fontId="8" fillId="34" borderId="13" xfId="0" applyNumberFormat="1" applyFont="1" applyFill="1" applyBorder="1" applyAlignment="1" applyProtection="1">
      <alignment horizontal="center" vertical="center" wrapText="1"/>
      <protection/>
    </xf>
    <xf numFmtId="180" fontId="8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180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180" fontId="8" fillId="34" borderId="17" xfId="0" applyNumberFormat="1" applyFont="1" applyFill="1" applyBorder="1" applyAlignment="1" applyProtection="1">
      <alignment horizontal="center" vertical="center" wrapText="1"/>
      <protection locked="0"/>
    </xf>
    <xf numFmtId="180" fontId="8" fillId="34" borderId="16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14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180" fontId="8" fillId="34" borderId="14" xfId="0" applyNumberFormat="1" applyFont="1" applyFill="1" applyBorder="1" applyAlignment="1" applyProtection="1">
      <alignment horizontal="center" vertical="center" wrapText="1"/>
      <protection/>
    </xf>
    <xf numFmtId="180" fontId="8" fillId="34" borderId="13" xfId="0" applyNumberFormat="1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9" fillId="34" borderId="18" xfId="0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0"/>
  <sheetViews>
    <sheetView tabSelected="1" zoomScalePageLayoutView="0" workbookViewId="0" topLeftCell="A1">
      <selection activeCell="J8" sqref="J8"/>
    </sheetView>
  </sheetViews>
  <sheetFormatPr defaultColWidth="11.421875" defaultRowHeight="12.75"/>
  <cols>
    <col min="1" max="1" width="2.7109375" style="1" customWidth="1"/>
    <col min="2" max="2" width="21.7109375" style="1" customWidth="1"/>
    <col min="3" max="5" width="18.7109375" style="1" customWidth="1"/>
    <col min="6" max="16384" width="11.421875" style="1" customWidth="1"/>
  </cols>
  <sheetData>
    <row r="1" s="4" customFormat="1" ht="13.5" thickBot="1"/>
    <row r="2" spans="2:5" s="4" customFormat="1" ht="24" customHeight="1" thickBot="1">
      <c r="B2" s="38" t="s">
        <v>19</v>
      </c>
      <c r="C2" s="39"/>
      <c r="D2" s="39"/>
      <c r="E2" s="40"/>
    </row>
    <row r="3" spans="2:5" ht="16.5" customHeight="1" thickBot="1">
      <c r="B3" s="25" t="s">
        <v>18</v>
      </c>
      <c r="C3" s="26"/>
      <c r="D3" s="26"/>
      <c r="E3" s="27"/>
    </row>
    <row r="4" spans="2:5" ht="13.5" customHeight="1" thickBot="1">
      <c r="B4" s="25" t="s">
        <v>16</v>
      </c>
      <c r="C4" s="26"/>
      <c r="D4" s="26"/>
      <c r="E4" s="27"/>
    </row>
    <row r="5" spans="2:5" ht="13.5" thickBot="1">
      <c r="B5" s="43" t="s">
        <v>11</v>
      </c>
      <c r="C5" s="44"/>
      <c r="D5" s="25" t="s">
        <v>12</v>
      </c>
      <c r="E5" s="27"/>
    </row>
    <row r="6" spans="2:5" ht="13.5" thickBot="1">
      <c r="B6" s="41" t="s">
        <v>13</v>
      </c>
      <c r="C6" s="42"/>
      <c r="D6" s="41" t="s">
        <v>14</v>
      </c>
      <c r="E6" s="42"/>
    </row>
    <row r="7" spans="2:5" ht="13.5" thickBot="1">
      <c r="B7" s="8"/>
      <c r="C7" s="8"/>
      <c r="D7" s="8"/>
      <c r="E7" s="8"/>
    </row>
    <row r="8" spans="2:5" s="5" customFormat="1" ht="21" customHeight="1" thickBot="1">
      <c r="B8" s="25" t="s">
        <v>0</v>
      </c>
      <c r="C8" s="26"/>
      <c r="D8" s="26"/>
      <c r="E8" s="27"/>
    </row>
    <row r="9" spans="2:5" s="6" customFormat="1" ht="16.5" customHeight="1" thickBot="1">
      <c r="B9" s="25" t="s">
        <v>20</v>
      </c>
      <c r="C9" s="26"/>
      <c r="D9" s="26"/>
      <c r="E9" s="27"/>
    </row>
    <row r="10" spans="2:5" ht="27" thickBot="1">
      <c r="B10" s="18" t="s">
        <v>15</v>
      </c>
      <c r="C10" s="22" t="s">
        <v>17</v>
      </c>
      <c r="D10" s="22" t="s">
        <v>2</v>
      </c>
      <c r="E10" s="22" t="s">
        <v>3</v>
      </c>
    </row>
    <row r="11" spans="2:5" s="7" customFormat="1" ht="13.5" thickBot="1">
      <c r="B11" s="19">
        <v>100000</v>
      </c>
      <c r="C11" s="10">
        <f>+B11*20%/3*1</f>
        <v>6666.666666666667</v>
      </c>
      <c r="D11" s="17">
        <f>+B11*20%/3*2</f>
        <v>13333.333333333334</v>
      </c>
      <c r="E11" s="15">
        <f>+B11*20%</f>
        <v>20000</v>
      </c>
    </row>
    <row r="12" spans="2:5" s="7" customFormat="1" ht="13.5" thickBot="1">
      <c r="B12" s="12"/>
      <c r="C12" s="12"/>
      <c r="D12" s="12"/>
      <c r="E12" s="13"/>
    </row>
    <row r="13" spans="2:5" s="5" customFormat="1" ht="16.5" customHeight="1" thickBot="1">
      <c r="B13" s="25" t="s">
        <v>4</v>
      </c>
      <c r="C13" s="26"/>
      <c r="D13" s="26"/>
      <c r="E13" s="27"/>
    </row>
    <row r="14" spans="2:5" s="6" customFormat="1" ht="16.5" customHeight="1" thickBot="1">
      <c r="B14" s="25" t="s">
        <v>21</v>
      </c>
      <c r="C14" s="26"/>
      <c r="D14" s="26"/>
      <c r="E14" s="27"/>
    </row>
    <row r="15" spans="2:5" ht="27" thickBot="1">
      <c r="B15" s="18" t="s">
        <v>15</v>
      </c>
      <c r="C15" s="23" t="s">
        <v>6</v>
      </c>
      <c r="D15" s="34" t="s">
        <v>7</v>
      </c>
      <c r="E15" s="35"/>
    </row>
    <row r="16" spans="2:5" ht="13.5" customHeight="1" thickBot="1">
      <c r="B16" s="28">
        <v>19739715</v>
      </c>
      <c r="C16" s="21">
        <v>15000000</v>
      </c>
      <c r="D16" s="36">
        <f>+B16-C16</f>
        <v>4739715</v>
      </c>
      <c r="E16" s="37"/>
    </row>
    <row r="17" spans="2:5" ht="13.5" customHeight="1" thickBot="1">
      <c r="B17" s="29"/>
      <c r="C17" s="14">
        <f>+C16*20%</f>
        <v>3000000</v>
      </c>
      <c r="D17" s="31">
        <f>+D16*15%</f>
        <v>710957.25</v>
      </c>
      <c r="E17" s="33"/>
    </row>
    <row r="18" spans="2:5" ht="30.75" customHeight="1" thickBot="1">
      <c r="B18" s="29"/>
      <c r="C18" s="31">
        <f>+C17+D17</f>
        <v>3710957.25</v>
      </c>
      <c r="D18" s="32"/>
      <c r="E18" s="33"/>
    </row>
    <row r="19" spans="2:5" ht="27" thickBot="1">
      <c r="B19" s="29"/>
      <c r="C19" s="22" t="s">
        <v>1</v>
      </c>
      <c r="D19" s="22" t="s">
        <v>2</v>
      </c>
      <c r="E19" s="22" t="s">
        <v>3</v>
      </c>
    </row>
    <row r="20" spans="2:5" ht="13.5" customHeight="1" thickBot="1">
      <c r="B20" s="30"/>
      <c r="C20" s="16">
        <f>+C18/3*1</f>
        <v>1236985.75</v>
      </c>
      <c r="D20" s="17">
        <f>+C18/3*2</f>
        <v>2473971.5</v>
      </c>
      <c r="E20" s="15">
        <f>+C18</f>
        <v>3710957.25</v>
      </c>
    </row>
    <row r="21" spans="2:5" ht="13.5" thickBot="1">
      <c r="B21" s="12"/>
      <c r="C21" s="12"/>
      <c r="D21" s="12"/>
      <c r="E21" s="9"/>
    </row>
    <row r="22" spans="2:5" s="5" customFormat="1" ht="16.5" customHeight="1" thickBot="1">
      <c r="B22" s="25" t="s">
        <v>5</v>
      </c>
      <c r="C22" s="26"/>
      <c r="D22" s="26"/>
      <c r="E22" s="27"/>
    </row>
    <row r="23" spans="2:5" s="6" customFormat="1" ht="16.5" customHeight="1" thickBot="1">
      <c r="B23" s="25" t="s">
        <v>22</v>
      </c>
      <c r="C23" s="26"/>
      <c r="D23" s="26"/>
      <c r="E23" s="27"/>
    </row>
    <row r="24" spans="2:5" ht="27" thickBot="1">
      <c r="B24" s="18" t="s">
        <v>15</v>
      </c>
      <c r="C24" s="23" t="s">
        <v>6</v>
      </c>
      <c r="D24" s="23" t="s">
        <v>8</v>
      </c>
      <c r="E24" s="24" t="s">
        <v>7</v>
      </c>
    </row>
    <row r="25" spans="2:5" ht="13.5" customHeight="1" thickBot="1">
      <c r="B25" s="28">
        <v>1962020953.5</v>
      </c>
      <c r="C25" s="21">
        <v>15000000</v>
      </c>
      <c r="D25" s="21">
        <v>60000000</v>
      </c>
      <c r="E25" s="20">
        <f>+B25-C25-D25</f>
        <v>1887020953.5</v>
      </c>
    </row>
    <row r="26" spans="2:5" ht="13.5" customHeight="1" thickBot="1">
      <c r="B26" s="29"/>
      <c r="C26" s="17">
        <f>+C25*20%</f>
        <v>3000000</v>
      </c>
      <c r="D26" s="17">
        <f>+D25*15%</f>
        <v>9000000</v>
      </c>
      <c r="E26" s="15">
        <f>+E25*10%</f>
        <v>188702095.35000002</v>
      </c>
    </row>
    <row r="27" spans="2:5" ht="13.5" customHeight="1" thickBot="1">
      <c r="B27" s="29"/>
      <c r="C27" s="31">
        <f>+C26+D26+E26</f>
        <v>200702095.35000002</v>
      </c>
      <c r="D27" s="32"/>
      <c r="E27" s="33"/>
    </row>
    <row r="28" spans="2:5" ht="27" thickBot="1">
      <c r="B28" s="29"/>
      <c r="C28" s="22" t="s">
        <v>1</v>
      </c>
      <c r="D28" s="24" t="s">
        <v>2</v>
      </c>
      <c r="E28" s="24" t="s">
        <v>3</v>
      </c>
    </row>
    <row r="29" spans="2:5" ht="13.5" customHeight="1" thickBot="1">
      <c r="B29" s="30"/>
      <c r="C29" s="16">
        <f>+C27/3*1</f>
        <v>66900698.45000001</v>
      </c>
      <c r="D29" s="11">
        <f>+C27/3*2</f>
        <v>133801396.90000002</v>
      </c>
      <c r="E29" s="15">
        <f>+C27</f>
        <v>200702095.35000002</v>
      </c>
    </row>
    <row r="30" spans="4:5" ht="12.75">
      <c r="D30" s="2" t="s">
        <v>9</v>
      </c>
      <c r="E30" s="3" t="s">
        <v>10</v>
      </c>
    </row>
  </sheetData>
  <sheetProtection password="8EED" sheet="1" objects="1" scenarios="1"/>
  <protectedRanges>
    <protectedRange sqref="B11 B16 B25" name="Rango1"/>
  </protectedRanges>
  <mergeCells count="20">
    <mergeCell ref="D6:E6"/>
    <mergeCell ref="B8:E8"/>
    <mergeCell ref="B13:E13"/>
    <mergeCell ref="B9:E9"/>
    <mergeCell ref="B2:E2"/>
    <mergeCell ref="B22:E22"/>
    <mergeCell ref="B6:C6"/>
    <mergeCell ref="B3:E3"/>
    <mergeCell ref="B4:E4"/>
    <mergeCell ref="D5:E5"/>
    <mergeCell ref="B5:C5"/>
    <mergeCell ref="B23:E23"/>
    <mergeCell ref="B25:B29"/>
    <mergeCell ref="C27:E27"/>
    <mergeCell ref="D15:E15"/>
    <mergeCell ref="D16:E16"/>
    <mergeCell ref="B14:E14"/>
    <mergeCell ref="B16:B20"/>
    <mergeCell ref="D17:E17"/>
    <mergeCell ref="C18:E18"/>
  </mergeCells>
  <printOptions/>
  <pageMargins left="0.25" right="0.25" top="1" bottom="1" header="0.24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marguelloc</dc:creator>
  <cp:keywords/>
  <dc:description/>
  <cp:lastModifiedBy>50687</cp:lastModifiedBy>
  <cp:lastPrinted>2014-05-19T15:10:27Z</cp:lastPrinted>
  <dcterms:created xsi:type="dcterms:W3CDTF">2013-02-05T22:17:08Z</dcterms:created>
  <dcterms:modified xsi:type="dcterms:W3CDTF">2020-07-28T14:31:37Z</dcterms:modified>
  <cp:category/>
  <cp:version/>
  <cp:contentType/>
  <cp:contentStatus/>
</cp:coreProperties>
</file>