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allecillo\AppData\Local\Microsoft\Windows\INetCache\Content.Outlook\TJ61CYAC\"/>
    </mc:Choice>
  </mc:AlternateContent>
  <xr:revisionPtr revIDLastSave="0" documentId="13_ncr:1_{A99AF34D-BAD1-4901-B108-3B1CB283EB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por partida" sheetId="3" r:id="rId1"/>
    <sheet name="Resumen por tipo de gasto" sheetId="2" r:id="rId2"/>
    <sheet name="Reporte Liq. Presupuestaria" sheetId="4" r:id="rId3"/>
  </sheets>
  <externalReferences>
    <externalReference r:id="rId4"/>
  </externalReferences>
  <definedNames>
    <definedName name="_xlnm.Print_Titles" localSheetId="2">'Reporte Liq. Presupuestaria'!$1:$18</definedName>
    <definedName name="_xlnm.Print_Titles" localSheetId="0">'Resumen por partida'!#REF!</definedName>
    <definedName name="_xlnm.Print_Titles" localSheetId="1">'Resumen por tipo de gasto'!#REF!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5" i="2" l="1"/>
  <c r="H115" i="2"/>
  <c r="H116" i="2"/>
  <c r="H117" i="2"/>
  <c r="H118" i="2"/>
  <c r="H119" i="2"/>
  <c r="H120" i="2"/>
  <c r="H110" i="2"/>
  <c r="H111" i="2"/>
  <c r="H112" i="2"/>
  <c r="H113" i="2"/>
  <c r="H114" i="2"/>
  <c r="H107" i="2"/>
  <c r="H108" i="2"/>
  <c r="H75" i="2"/>
  <c r="H76" i="2"/>
  <c r="H78" i="2"/>
  <c r="H79" i="2"/>
  <c r="H80" i="2"/>
  <c r="H82" i="2"/>
  <c r="H83" i="2"/>
  <c r="H84" i="2"/>
  <c r="H86" i="2"/>
  <c r="H87" i="2"/>
  <c r="H88" i="2"/>
  <c r="H90" i="2"/>
  <c r="H91" i="2"/>
  <c r="H63" i="2"/>
  <c r="H64" i="2"/>
  <c r="H65" i="2"/>
  <c r="H66" i="2"/>
  <c r="H67" i="2"/>
  <c r="H68" i="2"/>
  <c r="H69" i="2"/>
  <c r="H70" i="2"/>
  <c r="H71" i="2"/>
  <c r="H72" i="2"/>
  <c r="H74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A93" i="2"/>
  <c r="A33" i="2"/>
  <c r="A123" i="2" s="1"/>
  <c r="A34" i="2"/>
  <c r="A94" i="2" s="1"/>
  <c r="A35" i="2"/>
  <c r="A95" i="2" s="1"/>
  <c r="A36" i="2"/>
  <c r="A96" i="2" s="1"/>
  <c r="A32" i="2"/>
  <c r="A92" i="2" s="1"/>
  <c r="E9" i="2"/>
  <c r="E8" i="2" s="1"/>
  <c r="G9" i="2"/>
  <c r="G8" i="2" s="1"/>
  <c r="F9" i="2"/>
  <c r="F8" i="2" s="1"/>
  <c r="D9" i="2"/>
  <c r="D8" i="2" s="1"/>
  <c r="C9" i="2"/>
  <c r="C8" i="2" s="1"/>
  <c r="B9" i="2"/>
  <c r="B8" i="2" s="1"/>
  <c r="H22" i="2"/>
  <c r="H23" i="2"/>
  <c r="H24" i="2"/>
  <c r="H25" i="2"/>
  <c r="H26" i="2"/>
  <c r="H27" i="2"/>
  <c r="H28" i="2"/>
  <c r="H29" i="2"/>
  <c r="H30" i="2"/>
  <c r="H31" i="2"/>
  <c r="H19" i="2"/>
  <c r="H20" i="2"/>
  <c r="H21" i="2"/>
  <c r="H10" i="2"/>
  <c r="H11" i="2"/>
  <c r="H12" i="2"/>
  <c r="H13" i="2"/>
  <c r="H14" i="2"/>
  <c r="H15" i="2"/>
  <c r="H16" i="2"/>
  <c r="H17" i="2"/>
  <c r="H18" i="2"/>
  <c r="H13" i="3"/>
  <c r="H109" i="2"/>
  <c r="C49" i="2"/>
  <c r="C48" i="2" s="1"/>
  <c r="D49" i="2"/>
  <c r="D48" i="2" s="1"/>
  <c r="E49" i="2"/>
  <c r="E48" i="2" s="1"/>
  <c r="F49" i="2"/>
  <c r="F48" i="2" s="1"/>
  <c r="G49" i="2"/>
  <c r="G48" i="2" s="1"/>
  <c r="B49" i="2"/>
  <c r="B48" i="2" s="1"/>
  <c r="A5" i="2"/>
  <c r="C15" i="3"/>
  <c r="C16" i="3" s="1"/>
  <c r="D15" i="3"/>
  <c r="D16" i="3" s="1"/>
  <c r="E15" i="3"/>
  <c r="E16" i="3" s="1"/>
  <c r="F15" i="3"/>
  <c r="F16" i="3" s="1"/>
  <c r="G15" i="3"/>
  <c r="G16" i="3" s="1"/>
  <c r="B15" i="3"/>
  <c r="B16" i="3" s="1"/>
  <c r="H9" i="3"/>
  <c r="H10" i="3"/>
  <c r="H11" i="3"/>
  <c r="H12" i="3"/>
  <c r="H8" i="3"/>
  <c r="G106" i="2"/>
  <c r="G105" i="2" s="1"/>
  <c r="F106" i="2"/>
  <c r="F105" i="2" s="1"/>
  <c r="E106" i="2"/>
  <c r="E105" i="2" s="1"/>
  <c r="D106" i="2"/>
  <c r="D105" i="2" s="1"/>
  <c r="C106" i="2"/>
  <c r="C105" i="2" s="1"/>
  <c r="B106" i="2"/>
  <c r="B105" i="2" s="1"/>
  <c r="A102" i="2"/>
  <c r="A45" i="2"/>
  <c r="A122" i="2" l="1"/>
  <c r="A126" i="2"/>
  <c r="A125" i="2"/>
  <c r="H9" i="2"/>
  <c r="A124" i="2"/>
  <c r="H16" i="3"/>
  <c r="H15" i="3"/>
  <c r="H8" i="2"/>
  <c r="H48" i="2"/>
  <c r="H106" i="2"/>
  <c r="H49" i="2"/>
</calcChain>
</file>

<file path=xl/sharedStrings.xml><?xml version="1.0" encoding="utf-8"?>
<sst xmlns="http://schemas.openxmlformats.org/spreadsheetml/2006/main" count="682" uniqueCount="307">
  <si>
    <t>SIGA-PJ</t>
  </si>
  <si>
    <t>PODER JUDICIAL</t>
  </si>
  <si>
    <t>EJECUCIÓN PRESUPUESTARIA</t>
  </si>
  <si>
    <t>Pase a Ejecución</t>
  </si>
  <si>
    <t>Fecha del reporte:</t>
  </si>
  <si>
    <t>Hora del reporte:</t>
  </si>
  <si>
    <t>Usuario:</t>
  </si>
  <si>
    <t>PODER-JUDICIAL\agarcias</t>
  </si>
  <si>
    <t>Liquidación Presupuestaria a la Fecha</t>
  </si>
  <si>
    <t>Período presupuestario:</t>
  </si>
  <si>
    <t>2024</t>
  </si>
  <si>
    <t>Centro gestor:</t>
  </si>
  <si>
    <t>No asignado</t>
  </si>
  <si>
    <t>Rubro:</t>
  </si>
  <si>
    <t>Programa:</t>
  </si>
  <si>
    <t>Ministerio Público</t>
  </si>
  <si>
    <t xml:space="preserve">                                  Programa/ G O</t>
  </si>
  <si>
    <t xml:space="preserve">                 FF</t>
  </si>
  <si>
    <t xml:space="preserve">         CE</t>
  </si>
  <si>
    <t xml:space="preserve">         CF</t>
  </si>
  <si>
    <t xml:space="preserve">         IP</t>
  </si>
  <si>
    <t xml:space="preserve">                                                                  Concepto</t>
  </si>
  <si>
    <t xml:space="preserve">                                  Ppto Inicial</t>
  </si>
  <si>
    <t xml:space="preserve">                                     Ppto Actual</t>
  </si>
  <si>
    <t xml:space="preserve">                               Origen modif.</t>
  </si>
  <si>
    <t xml:space="preserve">                               Destino modif.</t>
  </si>
  <si>
    <t xml:space="preserve">                      Presolicitado</t>
  </si>
  <si>
    <t xml:space="preserve">                           Solicitado</t>
  </si>
  <si>
    <t xml:space="preserve">                   Comprometido</t>
  </si>
  <si>
    <t>Recepción de mercancias</t>
  </si>
  <si>
    <t xml:space="preserve">   Reintegro en tránsito</t>
  </si>
  <si>
    <t xml:space="preserve">                          Devengado</t>
  </si>
  <si>
    <t xml:space="preserve">                                    Pagado</t>
  </si>
  <si>
    <t xml:space="preserve">                         Sacrificado</t>
  </si>
  <si>
    <t xml:space="preserve">                                       Disp Presup</t>
  </si>
  <si>
    <t xml:space="preserve">                                    Disp Provis</t>
  </si>
  <si>
    <t>Programa: 929</t>
  </si>
  <si>
    <t/>
  </si>
  <si>
    <t>Partida: 0</t>
  </si>
  <si>
    <t>Remuneraciones</t>
  </si>
  <si>
    <t>Grupo: 001</t>
  </si>
  <si>
    <t>REMUNERACIONES BÁSICAS</t>
  </si>
  <si>
    <t>00101</t>
  </si>
  <si>
    <t>001</t>
  </si>
  <si>
    <t xml:space="preserve">   </t>
  </si>
  <si>
    <t xml:space="preserve">Sueldos para cargos fijos </t>
  </si>
  <si>
    <t>00105</t>
  </si>
  <si>
    <t xml:space="preserve">Suplencias </t>
  </si>
  <si>
    <t>Grupo: 002</t>
  </si>
  <si>
    <t>REMUNERACIONES EVENTUALES</t>
  </si>
  <si>
    <t>00201</t>
  </si>
  <si>
    <t>Tiempo extraordinario</t>
  </si>
  <si>
    <t>00203</t>
  </si>
  <si>
    <t>Disponibilidad laboral</t>
  </si>
  <si>
    <t>Grupo: 003</t>
  </si>
  <si>
    <t>INCENTIVOS SALARIALES</t>
  </si>
  <si>
    <t>00301</t>
  </si>
  <si>
    <t>Retribución por años servidos</t>
  </si>
  <si>
    <t>00302</t>
  </si>
  <si>
    <t>Restricción al ejercicio liberal de la profesión</t>
  </si>
  <si>
    <t>00303</t>
  </si>
  <si>
    <t>Decimotercer mes</t>
  </si>
  <si>
    <t>00304</t>
  </si>
  <si>
    <t>Salario escolar</t>
  </si>
  <si>
    <t>00399</t>
  </si>
  <si>
    <t>Otros incentivos salariales</t>
  </si>
  <si>
    <t>Grupo: 004</t>
  </si>
  <si>
    <t>CONTRIBUCIONES PATRONALES AL DESARROLLO Y LA SEGUR</t>
  </si>
  <si>
    <t>00401</t>
  </si>
  <si>
    <t>200</t>
  </si>
  <si>
    <t>Contribución Patronal al Seguro de Salud de la Caja Costarricense de Seguro Social</t>
  </si>
  <si>
    <t>00405</t>
  </si>
  <si>
    <t>Contribución Patronal al Banco Popular y de Desarrollo  Comunal</t>
  </si>
  <si>
    <t>Grupo: 005</t>
  </si>
  <si>
    <t xml:space="preserve">CONTRIBUCIONES PATRONALES A FONDOS DE PENSIONES Y </t>
  </si>
  <si>
    <t>00502</t>
  </si>
  <si>
    <t xml:space="preserve">Aporte Patronal al Régimen Obligatorio de Pensiones  Complementarias </t>
  </si>
  <si>
    <t>00503</t>
  </si>
  <si>
    <t xml:space="preserve">Aporte Patronal al Fondo de Capitalización Laboral </t>
  </si>
  <si>
    <t>00504</t>
  </si>
  <si>
    <t>Contribución Patronal a otros fondos administrados por entes públicos</t>
  </si>
  <si>
    <t>00505</t>
  </si>
  <si>
    <t>Contribución Patronal a otros fondos administrados por entes privados</t>
  </si>
  <si>
    <t>Partida: 1</t>
  </si>
  <si>
    <t>Servicios</t>
  </si>
  <si>
    <t>Grupo: 101</t>
  </si>
  <si>
    <t>ALQUILERES</t>
  </si>
  <si>
    <t>10101</t>
  </si>
  <si>
    <t>Alquiler de edificios, locales y terrenos</t>
  </si>
  <si>
    <t>10103</t>
  </si>
  <si>
    <t>Alquiler de equipo de cómputo</t>
  </si>
  <si>
    <t>Grupo: 102</t>
  </si>
  <si>
    <t>SERVICIOS BÁSICOS</t>
  </si>
  <si>
    <t>10201</t>
  </si>
  <si>
    <t xml:space="preserve">Servicio de agua y alcantarillado </t>
  </si>
  <si>
    <t>10202</t>
  </si>
  <si>
    <t>Servicio de energía eléctrica</t>
  </si>
  <si>
    <t>10203</t>
  </si>
  <si>
    <t>Servicio de correo</t>
  </si>
  <si>
    <t>10204</t>
  </si>
  <si>
    <t>Servicio de telecomunicaciones</t>
  </si>
  <si>
    <t>10299</t>
  </si>
  <si>
    <t xml:space="preserve">Otros servicios básicos </t>
  </si>
  <si>
    <t>Grupo: 103</t>
  </si>
  <si>
    <t>SERVICIOS COMERCIALES Y FINANCIEROS</t>
  </si>
  <si>
    <t>10303</t>
  </si>
  <si>
    <t>Impresión, encuadernación y otros</t>
  </si>
  <si>
    <t>10304</t>
  </si>
  <si>
    <t>Transporte de bienes</t>
  </si>
  <si>
    <t>10307</t>
  </si>
  <si>
    <t>Servicios de tecnologías de información</t>
  </si>
  <si>
    <t>Grupo: 104</t>
  </si>
  <si>
    <t>SERVICIOS DE GESTIÓN Y APOYO</t>
  </si>
  <si>
    <t>10401</t>
  </si>
  <si>
    <t>Servicios en ciencias de la salud</t>
  </si>
  <si>
    <t>10402</t>
  </si>
  <si>
    <t xml:space="preserve">Servicios jurídicos </t>
  </si>
  <si>
    <t>10406</t>
  </si>
  <si>
    <t xml:space="preserve">Servicios generales </t>
  </si>
  <si>
    <t>10499</t>
  </si>
  <si>
    <t>Otros servicios de gestión y apoyo</t>
  </si>
  <si>
    <t>Grupo: 105</t>
  </si>
  <si>
    <t>GASTOS DE VIAJE Y DE TRANSPORTE</t>
  </si>
  <si>
    <t>10501</t>
  </si>
  <si>
    <t>Transporte dentro del país</t>
  </si>
  <si>
    <t>10502</t>
  </si>
  <si>
    <t>Viáticos dentro del país</t>
  </si>
  <si>
    <t>10503</t>
  </si>
  <si>
    <t>Transporte en el exterior</t>
  </si>
  <si>
    <t>10504</t>
  </si>
  <si>
    <t>Viáticos en el exterior</t>
  </si>
  <si>
    <t>Grupo: 107</t>
  </si>
  <si>
    <t>CAPACITACIÓN Y PROTOCOLO</t>
  </si>
  <si>
    <t>10701</t>
  </si>
  <si>
    <t>Actividades de capacitación</t>
  </si>
  <si>
    <t>10702</t>
  </si>
  <si>
    <t xml:space="preserve">Actividades protocolarias y sociales </t>
  </si>
  <si>
    <t>Grupo: 108</t>
  </si>
  <si>
    <t>MANTENIMIENTO Y REPARACIÓN</t>
  </si>
  <si>
    <t>10801</t>
  </si>
  <si>
    <t>Mantenimiento de edificios y locales</t>
  </si>
  <si>
    <t>10805</t>
  </si>
  <si>
    <t>Mantenimiento y reparación de equipo de transporte</t>
  </si>
  <si>
    <t>10806</t>
  </si>
  <si>
    <t>Mantenimiento y reparación de equipo de comunicación</t>
  </si>
  <si>
    <t>10807</t>
  </si>
  <si>
    <t>Mantenimiento y reparación de equipo y mobiliario de oficina</t>
  </si>
  <si>
    <t>10808</t>
  </si>
  <si>
    <t>Mantenimiento y reparación de equipo de cómputo y  sistemas de informacion</t>
  </si>
  <si>
    <t>10899</t>
  </si>
  <si>
    <t>Mantenimiento y reparación de otros equipos</t>
  </si>
  <si>
    <t>Grupo: 199</t>
  </si>
  <si>
    <t>SERVICIOS DIVERSOS</t>
  </si>
  <si>
    <t>19999</t>
  </si>
  <si>
    <t>Otros servicios no especificados</t>
  </si>
  <si>
    <t>Partida: 2</t>
  </si>
  <si>
    <t>Materiales y Suministros</t>
  </si>
  <si>
    <t>Grupo: 201</t>
  </si>
  <si>
    <t>PRODUCTOS QUÍMICOS Y CONEXOS</t>
  </si>
  <si>
    <t>20101</t>
  </si>
  <si>
    <t>Combustibles y lubricantes</t>
  </si>
  <si>
    <t>20102</t>
  </si>
  <si>
    <t>Productos farmacéuticos y medicinales</t>
  </si>
  <si>
    <t>20104</t>
  </si>
  <si>
    <t xml:space="preserve">Tintas, pinturas y diluyentes </t>
  </si>
  <si>
    <t>20199</t>
  </si>
  <si>
    <t>Otros productos químicos y conexos</t>
  </si>
  <si>
    <t>Grupo: 202</t>
  </si>
  <si>
    <t>ALIMENTOS Y PRODUCTOS AGROPECUARIOS</t>
  </si>
  <si>
    <t>20203</t>
  </si>
  <si>
    <t>Alimentos y bebidas</t>
  </si>
  <si>
    <t>Grupo: 203</t>
  </si>
  <si>
    <t>MATERIALES Y PRODUCTOS DE USO EN LA CONSTRUCCIÓN Y</t>
  </si>
  <si>
    <t>20301</t>
  </si>
  <si>
    <t>Materiales y productos metálicos</t>
  </si>
  <si>
    <t>20302</t>
  </si>
  <si>
    <t>Materiales y productos minerales y asfálticos</t>
  </si>
  <si>
    <t>20303</t>
  </si>
  <si>
    <t>Madera y sus derivados</t>
  </si>
  <si>
    <t>20304</t>
  </si>
  <si>
    <t>Materiales y productos eléctricos, telefónicos y de cómputo</t>
  </si>
  <si>
    <t>20305</t>
  </si>
  <si>
    <t>Materiales y productos de vidrio</t>
  </si>
  <si>
    <t>20306</t>
  </si>
  <si>
    <t>Materiales y productos de plástico</t>
  </si>
  <si>
    <t>20399</t>
  </si>
  <si>
    <t>Otros materiales y productos de uso en la construcción</t>
  </si>
  <si>
    <t>Grupo: 204</t>
  </si>
  <si>
    <t>HERRAMIENTAS, REPUESTOS Y ACCESORIOS</t>
  </si>
  <si>
    <t>20401</t>
  </si>
  <si>
    <t>Herramientas e instrumentos</t>
  </si>
  <si>
    <t>20402</t>
  </si>
  <si>
    <t>Repuestos y accesorios</t>
  </si>
  <si>
    <t>Grupo: 299</t>
  </si>
  <si>
    <t>ÚTILES, MATERIALES Y SUMINISTROS DIVERSOS</t>
  </si>
  <si>
    <t>29901</t>
  </si>
  <si>
    <t>Útiles y materiales de oficina y cómputo</t>
  </si>
  <si>
    <t>29902</t>
  </si>
  <si>
    <t>Útiles y materiales médico, hospitalario y de investigación</t>
  </si>
  <si>
    <t>29903</t>
  </si>
  <si>
    <t>Productos de papel, cartón e impresos</t>
  </si>
  <si>
    <t>29904</t>
  </si>
  <si>
    <t>Textiles y vestuario</t>
  </si>
  <si>
    <t>29905</t>
  </si>
  <si>
    <t>Útiles y materiales de limpieza</t>
  </si>
  <si>
    <t>29906</t>
  </si>
  <si>
    <t>Útiles y materiales de resguardo y seguridad</t>
  </si>
  <si>
    <t>29907</t>
  </si>
  <si>
    <t>Útiles y materiales de cocina y comedor</t>
  </si>
  <si>
    <t>29999</t>
  </si>
  <si>
    <t>Otros útiles, materiales y suministros diversos</t>
  </si>
  <si>
    <t>Partida: 5</t>
  </si>
  <si>
    <t>Bienes Duraderos</t>
  </si>
  <si>
    <t>Grupo: 501</t>
  </si>
  <si>
    <t>MAQUINARIA, EQUIPO Y MOBILIARIO</t>
  </si>
  <si>
    <t>50101</t>
  </si>
  <si>
    <t>280</t>
  </si>
  <si>
    <t>Maquinaria y equipo para la producción</t>
  </si>
  <si>
    <t>50102</t>
  </si>
  <si>
    <t>Equipo de transporte</t>
  </si>
  <si>
    <t>50103</t>
  </si>
  <si>
    <t>Equipo de comunicación</t>
  </si>
  <si>
    <t>50104</t>
  </si>
  <si>
    <t>Equipo y mobiliario de oficina</t>
  </si>
  <si>
    <t>50105</t>
  </si>
  <si>
    <t>Equipo de cómputo</t>
  </si>
  <si>
    <t>50107</t>
  </si>
  <si>
    <t>Equipo y mobiliario educacional, deportivo y recreativo</t>
  </si>
  <si>
    <t>50199</t>
  </si>
  <si>
    <t>Maquinaria y equipo diverso</t>
  </si>
  <si>
    <t>Grupo: 502</t>
  </si>
  <si>
    <t>CONSTRUCCIONES, ADICIONES Y MEJORAS</t>
  </si>
  <si>
    <t>50201</t>
  </si>
  <si>
    <t>Edificios</t>
  </si>
  <si>
    <t>Grupo: 599</t>
  </si>
  <si>
    <t>BIENES DURADEROS DIVERSOS</t>
  </si>
  <si>
    <t>59903</t>
  </si>
  <si>
    <t>Bienes intangibles</t>
  </si>
  <si>
    <t>Partida: 6</t>
  </si>
  <si>
    <t>Transferencias Corrientes</t>
  </si>
  <si>
    <t>Grupo: 601</t>
  </si>
  <si>
    <t>TRANSFERENCIAS CORRIENTES AL SECTOR PÚBLICO</t>
  </si>
  <si>
    <t>60103</t>
  </si>
  <si>
    <t>204</t>
  </si>
  <si>
    <t>Transferencias corrientes a Instituciones Descentralizadas no  Empresariales</t>
  </si>
  <si>
    <t>Grupo: 602</t>
  </si>
  <si>
    <t>TRANSFERENCIAS CORRIENTES A PERSONAS</t>
  </si>
  <si>
    <t>60201</t>
  </si>
  <si>
    <t>Becas a funcionarios</t>
  </si>
  <si>
    <t>Grupo: 603</t>
  </si>
  <si>
    <t>PRESTACIONES</t>
  </si>
  <si>
    <t>60301</t>
  </si>
  <si>
    <t>Prestaciones legales</t>
  </si>
  <si>
    <t>Grupo: 604</t>
  </si>
  <si>
    <t>TRANSFERENCIAS CORRIENTES A ENTIDADES PRIVADAS SIN</t>
  </si>
  <si>
    <t>60404</t>
  </si>
  <si>
    <t>Transferencias corrientes a otras entidades privadas sin fines de lucro</t>
  </si>
  <si>
    <t>Partida: 9</t>
  </si>
  <si>
    <t>Cuentas Especiales</t>
  </si>
  <si>
    <t>Grupo: 902</t>
  </si>
  <si>
    <t>SUMAS SIN ASIGNACIÓN PRESUPUESTARIA</t>
  </si>
  <si>
    <t>90202</t>
  </si>
  <si>
    <t>Sumas con destino específico sin asignación presupuestaria</t>
  </si>
  <si>
    <t>Poder Judicial</t>
  </si>
  <si>
    <t xml:space="preserve">Detalle Gastos Fijos Ejecución Presupuestaria </t>
  </si>
  <si>
    <t xml:space="preserve">Detalle </t>
  </si>
  <si>
    <r>
      <t>Presupuesto</t>
    </r>
    <r>
      <rPr>
        <b/>
        <sz val="11"/>
        <color theme="0"/>
        <rFont val="Calibri"/>
        <family val="2"/>
      </rPr>
      <t>¹</t>
    </r>
  </si>
  <si>
    <r>
      <t xml:space="preserve">Presupuesto Activo </t>
    </r>
    <r>
      <rPr>
        <b/>
        <sz val="11"/>
        <color theme="0"/>
        <rFont val="Calibri"/>
        <family val="2"/>
      </rPr>
      <t>²</t>
    </r>
  </si>
  <si>
    <t xml:space="preserve">Ejecutado </t>
  </si>
  <si>
    <r>
      <t xml:space="preserve">Solicitado  /Comprometido </t>
    </r>
    <r>
      <rPr>
        <b/>
        <sz val="11"/>
        <color theme="0"/>
        <rFont val="Calibri"/>
        <family val="2"/>
      </rPr>
      <t>³</t>
    </r>
  </si>
  <si>
    <t>Disponible</t>
  </si>
  <si>
    <r>
      <t>Disponible en Tránsito</t>
    </r>
    <r>
      <rPr>
        <b/>
        <sz val="11"/>
        <color theme="0"/>
        <rFont val="Calibri"/>
        <family val="2"/>
      </rPr>
      <t>²</t>
    </r>
  </si>
  <si>
    <t>Porcentaje de Ejecución</t>
  </si>
  <si>
    <r>
      <t xml:space="preserve">Total Presupuesto dólares US </t>
    </r>
    <r>
      <rPr>
        <b/>
        <vertAlign val="superscript"/>
        <sz val="11"/>
        <color indexed="10"/>
        <rFont val="Calibri"/>
        <family val="2"/>
        <scheme val="minor"/>
      </rPr>
      <t>4</t>
    </r>
  </si>
  <si>
    <t>Total Presupuesto</t>
  </si>
  <si>
    <t xml:space="preserve"> Ministerio Público</t>
  </si>
  <si>
    <t>Detalle Gastos Operativos  Ejecución Presupuestaria</t>
  </si>
  <si>
    <t>Total Presupuesto dólares US  ***</t>
  </si>
  <si>
    <t>Detalle Gastos de Inversión  Ejecución Presupuestaria</t>
  </si>
  <si>
    <r>
      <rPr>
        <sz val="8"/>
        <rFont val="Calibri"/>
        <family val="2"/>
      </rPr>
      <t>³</t>
    </r>
    <r>
      <rPr>
        <sz val="8"/>
        <rFont val="Calibri"/>
        <family val="2"/>
        <scheme val="minor"/>
      </rPr>
      <t xml:space="preserve">Se visualizan los rubros que estan ligados a un procedimiento de compra y a un documento reservado para un gasto no previsible. </t>
    </r>
  </si>
  <si>
    <r>
      <rPr>
        <sz val="8"/>
        <rFont val="Calibri"/>
        <family val="2"/>
      </rPr>
      <t>¹</t>
    </r>
    <r>
      <rPr>
        <sz val="8"/>
        <rFont val="Calibri"/>
        <family val="2"/>
        <scheme val="minor"/>
      </rPr>
      <t>Según Ley de Presupuesto Nacional 2024</t>
    </r>
  </si>
  <si>
    <r>
      <t xml:space="preserve">Total Presupuesto dólares US 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</si>
  <si>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t>Total Presupuesto por partida</t>
  </si>
  <si>
    <t>Partida 6-Transferencias Corrientes</t>
  </si>
  <si>
    <t>Partida 5-Bienes Duraderos</t>
  </si>
  <si>
    <t>Partida 2-Materiales y Suministros</t>
  </si>
  <si>
    <t>Partida 1-Servicios</t>
  </si>
  <si>
    <t>Partida 0-Remuneraciones</t>
  </si>
  <si>
    <r>
      <t>Disponible en Tránsito</t>
    </r>
    <r>
      <rPr>
        <b/>
        <sz val="10"/>
        <color theme="0"/>
        <rFont val="Calibri"/>
        <family val="2"/>
      </rPr>
      <t>²</t>
    </r>
  </si>
  <si>
    <r>
      <t xml:space="preserve">Solicitado  /Comprometido </t>
    </r>
    <r>
      <rPr>
        <b/>
        <sz val="10"/>
        <color theme="0"/>
        <rFont val="Calibri"/>
        <family val="2"/>
      </rPr>
      <t>³</t>
    </r>
  </si>
  <si>
    <r>
      <t xml:space="preserve">Presupuesto Activo </t>
    </r>
    <r>
      <rPr>
        <b/>
        <sz val="10"/>
        <color theme="0"/>
        <rFont val="Calibri"/>
        <family val="2"/>
      </rPr>
      <t>²</t>
    </r>
  </si>
  <si>
    <r>
      <t>Presupuesto Inicial</t>
    </r>
    <r>
      <rPr>
        <b/>
        <sz val="10"/>
        <color theme="0"/>
        <rFont val="Calibri"/>
        <family val="2"/>
      </rPr>
      <t>¹</t>
    </r>
  </si>
  <si>
    <t>Detalle Ejecución Presupuestaria por Partida presupuestaria</t>
  </si>
  <si>
    <t>Partida 9- Cuentas Especiales</t>
  </si>
  <si>
    <r>
      <rPr>
        <sz val="8"/>
        <rFont val="Calibri"/>
        <family val="2"/>
      </rPr>
      <t>²</t>
    </r>
    <r>
      <rPr>
        <sz val="8"/>
        <rFont val="Calibri"/>
        <family val="2"/>
        <scheme val="minor"/>
      </rPr>
      <t>Presupuesto que contiene las modificaciones presupuestarias internas y externas realizadas durante la ejecución al 30 de junio 2024.</t>
    </r>
  </si>
  <si>
    <r>
      <rPr>
        <sz val="8"/>
        <rFont val="Calibri"/>
        <family val="2"/>
      </rPr>
      <t>⁴</t>
    </r>
    <r>
      <rPr>
        <sz val="8"/>
        <rFont val="Calibri"/>
        <family val="2"/>
        <scheme val="minor"/>
      </rPr>
      <t xml:space="preserve">Tipo de cambio Banco Central de  Costa Rica  al 30 de junio de 2024 (1$ = ¢530,41). </t>
    </r>
  </si>
  <si>
    <t>Fuente: Liquidación presupuestaria, Sistema SIGA PJ al 30 de junio de 2024.</t>
  </si>
  <si>
    <t>Partida 7 - Transferencias de Capital</t>
  </si>
  <si>
    <t xml:space="preserve">Fondos en fideicomiso para gasto de capital </t>
  </si>
  <si>
    <t>01/07/2024</t>
  </si>
  <si>
    <t>10:52:20 AM</t>
  </si>
  <si>
    <t>Partida: 7</t>
  </si>
  <si>
    <t>Transferencias de Capital</t>
  </si>
  <si>
    <t>Grupo: 701</t>
  </si>
  <si>
    <t>TRANSFERENCIAS DE CAPITAL  AL SECTOR PÚBLICO</t>
  </si>
  <si>
    <t>70107</t>
  </si>
  <si>
    <t>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</si>
</sst>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09]#,##0.00;\-#,##0.00"/>
    <numFmt numFmtId="165" formatCode="_(* #,##0.00_);_(* \(#,##0.00\);_(* &quot;-&quot;??_);_(@_)"/>
    <numFmt numFmtId="166" formatCode="[$$-540A]#,##0.00"/>
    <numFmt numFmtId="167" formatCode="&quot;₡&quot;#,##0.00"/>
    <numFmt numFmtId="168" formatCode="[$$-540A]#,##0.00_);\([$$-540A]#,##0.00\)"/>
  </numFmts>
  <fonts count="3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i/>
      <u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0"/>
      <name val="Times New Roman"/>
      <family val="1"/>
    </font>
    <font>
      <b/>
      <sz val="11"/>
      <color indexed="10"/>
      <name val="Calibri"/>
      <family val="2"/>
      <scheme val="minor"/>
    </font>
    <font>
      <b/>
      <vertAlign val="superscript"/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11"/>
      <name val="Calibri"/>
      <family val="2"/>
      <scheme val="minor"/>
    </font>
    <font>
      <sz val="8"/>
      <color indexed="8"/>
      <name val="Arial"/>
      <family val="2"/>
    </font>
    <font>
      <sz val="10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0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</cellStyleXfs>
  <cellXfs count="84"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5" fillId="2" borderId="0" xfId="0" applyFont="1" applyFill="1" applyAlignment="1">
      <alignment horizontal="center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5" fillId="3" borderId="0" xfId="0" applyFont="1" applyFill="1" applyAlignment="1">
      <alignment vertical="top" wrapText="1" readingOrder="1"/>
    </xf>
    <xf numFmtId="164" fontId="5" fillId="3" borderId="0" xfId="0" applyNumberFormat="1" applyFont="1" applyFill="1" applyAlignment="1">
      <alignment horizontal="right" vertical="top" wrapText="1" readingOrder="1"/>
    </xf>
    <xf numFmtId="0" fontId="5" fillId="4" borderId="0" xfId="0" applyFont="1" applyFill="1" applyAlignment="1">
      <alignment vertical="top" wrapText="1" readingOrder="1"/>
    </xf>
    <xf numFmtId="0" fontId="5" fillId="4" borderId="0" xfId="0" applyFont="1" applyFill="1" applyAlignment="1">
      <alignment horizontal="left" vertical="top" wrapText="1" readingOrder="1"/>
    </xf>
    <xf numFmtId="164" fontId="5" fillId="4" borderId="0" xfId="0" applyNumberFormat="1" applyFont="1" applyFill="1" applyAlignment="1">
      <alignment horizontal="right" vertical="top" wrapText="1" readingOrder="1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left" vertical="top" wrapText="1" readingOrder="1"/>
    </xf>
    <xf numFmtId="164" fontId="5" fillId="0" borderId="0" xfId="0" applyNumberFormat="1" applyFont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left" vertical="top" wrapText="1" readingOrder="1"/>
    </xf>
    <xf numFmtId="164" fontId="6" fillId="0" borderId="0" xfId="0" applyNumberFormat="1" applyFont="1" applyAlignment="1">
      <alignment horizontal="right" vertical="top" wrapText="1" readingOrder="1"/>
    </xf>
    <xf numFmtId="0" fontId="11" fillId="0" borderId="0" xfId="3" applyAlignment="1">
      <alignment horizontal="left" vertical="top" indent="14"/>
    </xf>
    <xf numFmtId="0" fontId="11" fillId="0" borderId="0" xfId="3" applyAlignment="1">
      <alignment vertical="top"/>
    </xf>
    <xf numFmtId="0" fontId="9" fillId="0" borderId="0" xfId="0" applyFont="1" applyAlignment="1">
      <alignment horizontal="left" vertical="top" indent="14"/>
    </xf>
    <xf numFmtId="0" fontId="12" fillId="0" borderId="0" xfId="0" applyFont="1" applyAlignment="1">
      <alignment horizontal="left" vertical="top" indent="14"/>
    </xf>
    <xf numFmtId="0" fontId="12" fillId="0" borderId="0" xfId="0" applyFont="1" applyAlignment="1">
      <alignment horizontal="left" vertical="top"/>
    </xf>
    <xf numFmtId="0" fontId="8" fillId="5" borderId="2" xfId="3" applyFont="1" applyFill="1" applyBorder="1" applyAlignment="1">
      <alignment horizontal="center" vertical="top" wrapText="1"/>
    </xf>
    <xf numFmtId="165" fontId="8" fillId="5" borderId="2" xfId="4" applyFont="1" applyFill="1" applyBorder="1" applyAlignment="1">
      <alignment horizontal="center" vertical="top" wrapText="1"/>
    </xf>
    <xf numFmtId="0" fontId="14" fillId="0" borderId="0" xfId="3" applyFont="1" applyAlignment="1">
      <alignment vertical="top"/>
    </xf>
    <xf numFmtId="0" fontId="15" fillId="6" borderId="0" xfId="3" applyFont="1" applyFill="1" applyAlignment="1">
      <alignment horizontal="left" vertical="top" wrapText="1"/>
    </xf>
    <xf numFmtId="166" fontId="15" fillId="6" borderId="0" xfId="4" applyNumberFormat="1" applyFont="1" applyFill="1" applyBorder="1" applyAlignment="1">
      <alignment horizontal="center" vertical="top" wrapText="1"/>
    </xf>
    <xf numFmtId="10" fontId="15" fillId="6" borderId="0" xfId="2" applyNumberFormat="1" applyFont="1" applyFill="1" applyBorder="1" applyAlignment="1">
      <alignment horizontal="center" vertical="top" wrapText="1"/>
    </xf>
    <xf numFmtId="167" fontId="15" fillId="6" borderId="0" xfId="4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 readingOrder="1"/>
    </xf>
    <xf numFmtId="164" fontId="0" fillId="0" borderId="2" xfId="0" applyNumberFormat="1" applyBorder="1" applyAlignment="1">
      <alignment horizontal="right" vertical="top" wrapText="1" readingOrder="1"/>
    </xf>
    <xf numFmtId="10" fontId="17" fillId="7" borderId="3" xfId="3" applyNumberFormat="1" applyFont="1" applyFill="1" applyBorder="1" applyAlignment="1">
      <alignment horizontal="center" vertical="top"/>
    </xf>
    <xf numFmtId="0" fontId="11" fillId="7" borderId="0" xfId="3" applyFill="1" applyAlignment="1">
      <alignment vertical="top"/>
    </xf>
    <xf numFmtId="39" fontId="11" fillId="7" borderId="0" xfId="3" applyNumberFormat="1" applyFill="1" applyAlignment="1">
      <alignment vertical="top"/>
    </xf>
    <xf numFmtId="0" fontId="10" fillId="7" borderId="0" xfId="3" applyFont="1" applyFill="1" applyAlignment="1">
      <alignment horizontal="left" vertical="top" wrapText="1"/>
    </xf>
    <xf numFmtId="0" fontId="17" fillId="7" borderId="0" xfId="3" applyFont="1" applyFill="1" applyAlignment="1">
      <alignment horizontal="left" vertical="top" wrapText="1"/>
    </xf>
    <xf numFmtId="0" fontId="11" fillId="7" borderId="0" xfId="3" applyFill="1" applyAlignment="1">
      <alignment horizontal="left" vertical="top" wrapText="1"/>
    </xf>
    <xf numFmtId="0" fontId="11" fillId="7" borderId="0" xfId="3" applyFill="1" applyAlignment="1">
      <alignment horizontal="left" vertical="top" wrapText="1" indent="14"/>
    </xf>
    <xf numFmtId="165" fontId="11" fillId="7" borderId="0" xfId="3" applyNumberFormat="1" applyFill="1" applyAlignment="1">
      <alignment vertical="top"/>
    </xf>
    <xf numFmtId="0" fontId="22" fillId="0" borderId="0" xfId="3" applyFont="1" applyAlignment="1" applyProtection="1">
      <alignment vertical="top" wrapText="1" readingOrder="1"/>
      <protection locked="0"/>
    </xf>
    <xf numFmtId="164" fontId="22" fillId="0" borderId="0" xfId="3" applyNumberFormat="1" applyFont="1" applyAlignment="1" applyProtection="1">
      <alignment horizontal="right" vertical="top" wrapText="1" readingOrder="1"/>
      <protection locked="0"/>
    </xf>
    <xf numFmtId="10" fontId="21" fillId="7" borderId="3" xfId="3" applyNumberFormat="1" applyFont="1" applyFill="1" applyBorder="1" applyAlignment="1">
      <alignment horizontal="center" vertical="top"/>
    </xf>
    <xf numFmtId="0" fontId="23" fillId="0" borderId="0" xfId="3" applyFont="1"/>
    <xf numFmtId="43" fontId="23" fillId="0" borderId="0" xfId="1" applyFont="1"/>
    <xf numFmtId="9" fontId="23" fillId="0" borderId="0" xfId="2" applyFont="1"/>
    <xf numFmtId="165" fontId="23" fillId="0" borderId="0" xfId="3" applyNumberFormat="1" applyFont="1"/>
    <xf numFmtId="0" fontId="23" fillId="7" borderId="0" xfId="3" applyFont="1" applyFill="1"/>
    <xf numFmtId="10" fontId="25" fillId="6" borderId="2" xfId="3" applyNumberFormat="1" applyFont="1" applyFill="1" applyBorder="1" applyAlignment="1">
      <alignment horizontal="center"/>
    </xf>
    <xf numFmtId="168" fontId="25" fillId="6" borderId="2" xfId="4" applyNumberFormat="1" applyFont="1" applyFill="1" applyBorder="1" applyAlignment="1">
      <alignment horizontal="right"/>
    </xf>
    <xf numFmtId="0" fontId="25" fillId="6" borderId="2" xfId="3" applyFont="1" applyFill="1" applyBorder="1" applyAlignment="1">
      <alignment horizontal="left"/>
    </xf>
    <xf numFmtId="167" fontId="25" fillId="6" borderId="2" xfId="4" applyNumberFormat="1" applyFont="1" applyFill="1" applyBorder="1" applyAlignment="1">
      <alignment horizontal="right"/>
    </xf>
    <xf numFmtId="10" fontId="23" fillId="7" borderId="2" xfId="3" applyNumberFormat="1" applyFont="1" applyFill="1" applyBorder="1" applyAlignment="1">
      <alignment horizontal="center"/>
    </xf>
    <xf numFmtId="164" fontId="27" fillId="0" borderId="2" xfId="0" applyNumberFormat="1" applyFont="1" applyBorder="1" applyAlignment="1">
      <alignment horizontal="right" vertical="top" wrapText="1" readingOrder="1"/>
    </xf>
    <xf numFmtId="0" fontId="28" fillId="7" borderId="2" xfId="3" applyFont="1" applyFill="1" applyBorder="1" applyAlignment="1" applyProtection="1">
      <alignment vertical="top" wrapText="1" readingOrder="1"/>
      <protection locked="0"/>
    </xf>
    <xf numFmtId="165" fontId="25" fillId="5" borderId="2" xfId="4" applyFont="1" applyFill="1" applyBorder="1" applyAlignment="1">
      <alignment horizontal="center" vertical="center" wrapText="1"/>
    </xf>
    <xf numFmtId="0" fontId="25" fillId="5" borderId="2" xfId="3" applyFont="1" applyFill="1" applyBorder="1" applyAlignment="1">
      <alignment horizontal="center" vertical="center" wrapText="1"/>
    </xf>
    <xf numFmtId="0" fontId="30" fillId="0" borderId="4" xfId="3" applyFont="1" applyBorder="1" applyAlignment="1" applyProtection="1">
      <alignment horizontal="center" vertical="top" wrapText="1"/>
      <protection locked="0"/>
    </xf>
    <xf numFmtId="43" fontId="31" fillId="0" borderId="0" xfId="1" applyFont="1" applyAlignment="1">
      <alignment horizontal="center"/>
    </xf>
    <xf numFmtId="0" fontId="32" fillId="0" borderId="0" xfId="0" applyFont="1" applyAlignment="1">
      <alignment horizontal="left" indent="13"/>
    </xf>
    <xf numFmtId="0" fontId="33" fillId="0" borderId="0" xfId="0" applyFont="1" applyAlignment="1">
      <alignment horizontal="left" indent="13"/>
    </xf>
    <xf numFmtId="0" fontId="34" fillId="0" borderId="0" xfId="3" applyFont="1"/>
    <xf numFmtId="167" fontId="11" fillId="0" borderId="0" xfId="3" applyNumberFormat="1" applyAlignment="1">
      <alignment vertical="top"/>
    </xf>
    <xf numFmtId="164" fontId="11" fillId="0" borderId="0" xfId="3" applyNumberFormat="1" applyAlignment="1">
      <alignment vertical="top"/>
    </xf>
    <xf numFmtId="10" fontId="11" fillId="0" borderId="0" xfId="2" applyNumberFormat="1" applyFont="1" applyAlignment="1">
      <alignment vertical="top"/>
    </xf>
    <xf numFmtId="10" fontId="0" fillId="0" borderId="2" xfId="2" applyNumberFormat="1" applyFont="1" applyBorder="1" applyAlignment="1">
      <alignment horizontal="center" vertical="top" wrapText="1" readingOrder="1"/>
    </xf>
    <xf numFmtId="0" fontId="24" fillId="7" borderId="0" xfId="3" applyFont="1" applyFill="1" applyAlignment="1" applyProtection="1">
      <alignment horizontal="left" vertical="top" wrapText="1" readingOrder="1"/>
      <protection locked="0"/>
    </xf>
    <xf numFmtId="0" fontId="19" fillId="7" borderId="0" xfId="3" applyFont="1" applyFill="1" applyAlignment="1">
      <alignment horizontal="left" wrapText="1"/>
    </xf>
    <xf numFmtId="0" fontId="19" fillId="0" borderId="0" xfId="3" applyFont="1" applyAlignment="1">
      <alignment horizontal="left" wrapText="1"/>
    </xf>
    <xf numFmtId="0" fontId="18" fillId="7" borderId="0" xfId="3" applyFont="1" applyFill="1" applyAlignment="1" applyProtection="1">
      <alignment horizontal="left" vertical="top" wrapText="1" readingOrder="1"/>
      <protection locked="0"/>
    </xf>
    <xf numFmtId="164" fontId="6" fillId="0" borderId="0" xfId="0" applyNumberFormat="1" applyFont="1" applyAlignment="1">
      <alignment horizontal="right" vertical="top" wrapText="1" readingOrder="1"/>
    </xf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6" fillId="0" borderId="0" xfId="0" applyFont="1" applyAlignment="1">
      <alignment vertical="top" wrapText="1" readingOrder="1"/>
    </xf>
    <xf numFmtId="164" fontId="5" fillId="4" borderId="0" xfId="0" applyNumberFormat="1" applyFont="1" applyFill="1" applyAlignment="1">
      <alignment horizontal="right" vertical="top" wrapText="1" readingOrder="1"/>
    </xf>
    <xf numFmtId="0" fontId="5" fillId="0" borderId="0" xfId="0" applyFont="1" applyAlignment="1">
      <alignment vertical="top" wrapText="1" readingOrder="1"/>
    </xf>
    <xf numFmtId="164" fontId="5" fillId="0" borderId="0" xfId="0" applyNumberFormat="1" applyFont="1" applyAlignment="1">
      <alignment horizontal="right" vertical="top" wrapText="1" readingOrder="1"/>
    </xf>
    <xf numFmtId="0" fontId="5" fillId="4" borderId="0" xfId="0" applyFont="1" applyFill="1" applyAlignment="1">
      <alignment vertical="top" wrapText="1" readingOrder="1"/>
    </xf>
    <xf numFmtId="164" fontId="5" fillId="3" borderId="0" xfId="0" applyNumberFormat="1" applyFont="1" applyFill="1" applyAlignment="1">
      <alignment horizontal="right" vertical="top" wrapText="1" readingOrder="1"/>
    </xf>
    <xf numFmtId="0" fontId="5" fillId="2" borderId="0" xfId="0" applyFont="1" applyFill="1" applyAlignment="1">
      <alignment horizontal="center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4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DCDCDC"/>
      <rgbColor rgb="00B0C4D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68384</xdr:rowOff>
    </xdr:from>
    <xdr:ext cx="914400" cy="704045"/>
    <xdr:pic>
      <xdr:nvPicPr>
        <xdr:cNvPr id="2" name="Imagen 1">
          <a:extLst>
            <a:ext uri="{FF2B5EF4-FFF2-40B4-BE49-F238E27FC236}">
              <a16:creationId xmlns:a16="http://schemas.microsoft.com/office/drawing/2014/main" id="{EB9AFB7B-01B2-402A-8BBA-F8B3D2295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68384"/>
          <a:ext cx="914400" cy="7040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104530</xdr:colOff>
      <xdr:row>0</xdr:row>
      <xdr:rowOff>49446</xdr:rowOff>
    </xdr:from>
    <xdr:to>
      <xdr:col>0</xdr:col>
      <xdr:colOff>1006231</xdr:colOff>
      <xdr:row>4</xdr:row>
      <xdr:rowOff>136354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948B88-9F4C-4E31-8749-1A5BA2867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30" y="49446"/>
          <a:ext cx="901701" cy="820333"/>
        </a:xfrm>
        <a:prstGeom prst="rect">
          <a:avLst/>
        </a:prstGeom>
      </xdr:spPr>
    </xdr:pic>
    <xdr:clientData/>
  </xdr:twoCellAnchor>
  <xdr:oneCellAnchor>
    <xdr:from>
      <xdr:col>0</xdr:col>
      <xdr:colOff>36146</xdr:colOff>
      <xdr:row>40</xdr:row>
      <xdr:rowOff>48845</xdr:rowOff>
    </xdr:from>
    <xdr:ext cx="1009162" cy="869951"/>
    <xdr:pic>
      <xdr:nvPicPr>
        <xdr:cNvPr id="3" name="Imagen 2">
          <a:extLst>
            <a:ext uri="{FF2B5EF4-FFF2-40B4-BE49-F238E27FC236}">
              <a16:creationId xmlns:a16="http://schemas.microsoft.com/office/drawing/2014/main" id="{F820C02B-7361-4FD6-BA92-A7444F3A7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46" y="8449895"/>
          <a:ext cx="1009162" cy="869951"/>
        </a:xfrm>
        <a:prstGeom prst="rect">
          <a:avLst/>
        </a:prstGeom>
      </xdr:spPr>
    </xdr:pic>
    <xdr:clientData/>
  </xdr:oneCellAnchor>
  <xdr:oneCellAnchor>
    <xdr:from>
      <xdr:col>0</xdr:col>
      <xdr:colOff>74508</xdr:colOff>
      <xdr:row>97</xdr:row>
      <xdr:rowOff>87924</xdr:rowOff>
    </xdr:from>
    <xdr:ext cx="961029" cy="820958"/>
    <xdr:pic>
      <xdr:nvPicPr>
        <xdr:cNvPr id="4" name="Imagen 3">
          <a:extLst>
            <a:ext uri="{FF2B5EF4-FFF2-40B4-BE49-F238E27FC236}">
              <a16:creationId xmlns:a16="http://schemas.microsoft.com/office/drawing/2014/main" id="{65D3FF05-F06F-4D39-901C-C2E0CD71F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8" y="19528449"/>
          <a:ext cx="961029" cy="82095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76200</xdr:colOff>
      <xdr:row>12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ACE9D7-81F3-44C9-93F2-7D5994EF3A1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361950"/>
          <a:ext cx="609600" cy="955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rcias/AppData/Local/Microsoft/Windows/INetCache/Content.Outlook/3ETZMZZX/Liquidaci&#243;n%20presupuestaria%20Ministerio%20P&#250;blico%20al%2011mayo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partida"/>
      <sheetName val="Resumen por tipo de gasto"/>
      <sheetName val="Liquidación presupuestaria"/>
    </sheetNames>
    <sheetDataSet>
      <sheetData sheetId="0">
        <row r="5">
          <cell r="A5">
            <v>2024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showGridLines="0" tabSelected="1" zoomScale="110" zoomScaleNormal="110" workbookViewId="0">
      <selection activeCell="D6" sqref="D6"/>
    </sheetView>
  </sheetViews>
  <sheetFormatPr baseColWidth="10" defaultColWidth="8.81640625" defaultRowHeight="13" x14ac:dyDescent="0.3"/>
  <cols>
    <col min="1" max="1" width="35.54296875" style="41" customWidth="1"/>
    <col min="2" max="2" width="18.453125" style="41" customWidth="1"/>
    <col min="3" max="3" width="28.1796875" style="41" customWidth="1"/>
    <col min="4" max="4" width="28.453125" style="41" customWidth="1"/>
    <col min="5" max="5" width="31" style="41" customWidth="1"/>
    <col min="6" max="6" width="18.81640625" style="41" customWidth="1"/>
    <col min="7" max="7" width="23.1796875" style="41" customWidth="1"/>
    <col min="8" max="8" width="21.54296875" style="41" customWidth="1"/>
    <col min="9" max="16384" width="8.81640625" style="41"/>
  </cols>
  <sheetData>
    <row r="2" spans="1:8" x14ac:dyDescent="0.3">
      <c r="A2" s="57" t="s">
        <v>263</v>
      </c>
      <c r="B2" s="56"/>
      <c r="D2" s="59">
        <v>530.41</v>
      </c>
    </row>
    <row r="3" spans="1:8" x14ac:dyDescent="0.3">
      <c r="A3" s="57" t="s">
        <v>15</v>
      </c>
      <c r="B3" s="56"/>
    </row>
    <row r="4" spans="1:8" x14ac:dyDescent="0.3">
      <c r="A4" s="58" t="s">
        <v>292</v>
      </c>
      <c r="B4" s="56"/>
    </row>
    <row r="5" spans="1:8" x14ac:dyDescent="0.3">
      <c r="A5" s="57" t="s">
        <v>306</v>
      </c>
      <c r="B5" s="56"/>
    </row>
    <row r="6" spans="1:8" ht="14.15" customHeight="1" x14ac:dyDescent="0.3">
      <c r="A6" s="55"/>
      <c r="B6" s="55"/>
      <c r="C6" s="55"/>
      <c r="D6" s="55"/>
      <c r="E6" s="55"/>
      <c r="F6" s="55"/>
      <c r="G6" s="55"/>
      <c r="H6" s="55"/>
    </row>
    <row r="7" spans="1:8" x14ac:dyDescent="0.3">
      <c r="A7" s="54" t="s">
        <v>265</v>
      </c>
      <c r="B7" s="53" t="s">
        <v>291</v>
      </c>
      <c r="C7" s="53" t="s">
        <v>290</v>
      </c>
      <c r="D7" s="53" t="s">
        <v>268</v>
      </c>
      <c r="E7" s="53" t="s">
        <v>289</v>
      </c>
      <c r="F7" s="53" t="s">
        <v>270</v>
      </c>
      <c r="G7" s="53" t="s">
        <v>288</v>
      </c>
      <c r="H7" s="53" t="s">
        <v>272</v>
      </c>
    </row>
    <row r="8" spans="1:8" s="45" customFormat="1" ht="13.5" customHeight="1" x14ac:dyDescent="0.3">
      <c r="A8" s="52" t="s">
        <v>287</v>
      </c>
      <c r="B8" s="51">
        <v>50169772581</v>
      </c>
      <c r="C8" s="51">
        <v>52558160231</v>
      </c>
      <c r="D8" s="51">
        <v>26152504153.059994</v>
      </c>
      <c r="E8" s="51">
        <v>5539710445.5599995</v>
      </c>
      <c r="F8" s="51">
        <v>20865945632.380001</v>
      </c>
      <c r="G8" s="51">
        <v>20682945632.380005</v>
      </c>
      <c r="H8" s="50">
        <f>D8/C8</f>
        <v>0.4975916972381893</v>
      </c>
    </row>
    <row r="9" spans="1:8" s="45" customFormat="1" x14ac:dyDescent="0.3">
      <c r="A9" s="52" t="s">
        <v>286</v>
      </c>
      <c r="B9" s="51">
        <v>3122976749</v>
      </c>
      <c r="C9" s="51">
        <v>3096261393.2500005</v>
      </c>
      <c r="D9" s="51">
        <v>1139642784.9300001</v>
      </c>
      <c r="E9" s="51">
        <v>1526158755.1400001</v>
      </c>
      <c r="F9" s="51">
        <v>430459853.18000007</v>
      </c>
      <c r="G9" s="51">
        <v>244989469.31</v>
      </c>
      <c r="H9" s="50">
        <f t="shared" ref="H9:H16" si="0">D9/C9</f>
        <v>0.36807059875967724</v>
      </c>
    </row>
    <row r="10" spans="1:8" s="45" customFormat="1" x14ac:dyDescent="0.3">
      <c r="A10" s="52" t="s">
        <v>285</v>
      </c>
      <c r="B10" s="51">
        <v>300751699</v>
      </c>
      <c r="C10" s="51">
        <v>286297054.75000006</v>
      </c>
      <c r="D10" s="51">
        <v>67333821.719999999</v>
      </c>
      <c r="E10" s="51">
        <v>76644513.810000002</v>
      </c>
      <c r="F10" s="51">
        <v>142318719.22</v>
      </c>
      <c r="G10" s="51">
        <v>65299631.990000002</v>
      </c>
      <c r="H10" s="50">
        <f t="shared" si="0"/>
        <v>0.2351886636724124</v>
      </c>
    </row>
    <row r="11" spans="1:8" s="45" customFormat="1" x14ac:dyDescent="0.3">
      <c r="A11" s="52" t="s">
        <v>284</v>
      </c>
      <c r="B11" s="51">
        <v>1088315558</v>
      </c>
      <c r="C11" s="51">
        <v>1169485558</v>
      </c>
      <c r="D11" s="51">
        <v>321191306.40000004</v>
      </c>
      <c r="E11" s="51">
        <v>723708239.39999998</v>
      </c>
      <c r="F11" s="51">
        <v>124586012.20000002</v>
      </c>
      <c r="G11" s="51">
        <v>105685416.89</v>
      </c>
      <c r="H11" s="50">
        <f t="shared" si="0"/>
        <v>0.27464324309338761</v>
      </c>
    </row>
    <row r="12" spans="1:8" s="45" customFormat="1" x14ac:dyDescent="0.3">
      <c r="A12" s="52" t="s">
        <v>283</v>
      </c>
      <c r="B12" s="51">
        <v>868239527</v>
      </c>
      <c r="C12" s="51">
        <v>859932901</v>
      </c>
      <c r="D12" s="51">
        <v>424698926.63</v>
      </c>
      <c r="E12" s="51">
        <v>423241766.37</v>
      </c>
      <c r="F12" s="51">
        <v>11992208</v>
      </c>
      <c r="G12" s="51">
        <v>9663955</v>
      </c>
      <c r="H12" s="50">
        <f t="shared" si="0"/>
        <v>0.49387449431941199</v>
      </c>
    </row>
    <row r="13" spans="1:8" s="45" customFormat="1" x14ac:dyDescent="0.3">
      <c r="A13" s="52" t="s">
        <v>297</v>
      </c>
      <c r="B13" s="51"/>
      <c r="C13" s="51">
        <v>228282441.90000001</v>
      </c>
      <c r="D13" s="51">
        <v>0</v>
      </c>
      <c r="E13" s="51">
        <v>0</v>
      </c>
      <c r="F13" s="51">
        <v>228282441.90000001</v>
      </c>
      <c r="G13" s="51">
        <v>228282441.90000001</v>
      </c>
      <c r="H13" s="50">
        <f t="shared" si="0"/>
        <v>0</v>
      </c>
    </row>
    <row r="14" spans="1:8" s="45" customFormat="1" x14ac:dyDescent="0.3">
      <c r="A14" s="52" t="s">
        <v>293</v>
      </c>
      <c r="B14" s="51">
        <v>2420081024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0">
        <v>0</v>
      </c>
    </row>
    <row r="15" spans="1:8" ht="17.25" customHeight="1" x14ac:dyDescent="0.3">
      <c r="A15" s="48" t="s">
        <v>282</v>
      </c>
      <c r="B15" s="49">
        <f>SUM(B8:B14)</f>
        <v>57970137138</v>
      </c>
      <c r="C15" s="49">
        <f>SUM(C8:C14)</f>
        <v>58198419579.900002</v>
      </c>
      <c r="D15" s="49">
        <f t="shared" ref="D15:G15" si="1">SUM(D8:D14)</f>
        <v>28105370992.739998</v>
      </c>
      <c r="E15" s="49">
        <f t="shared" si="1"/>
        <v>8289463720.2799997</v>
      </c>
      <c r="F15" s="49">
        <f t="shared" si="1"/>
        <v>21803584866.880005</v>
      </c>
      <c r="G15" s="49">
        <f t="shared" si="1"/>
        <v>21336866547.470009</v>
      </c>
      <c r="H15" s="46">
        <f t="shared" si="0"/>
        <v>0.48292326828831544</v>
      </c>
    </row>
    <row r="16" spans="1:8" ht="19.5" customHeight="1" x14ac:dyDescent="0.3">
      <c r="A16" s="48" t="s">
        <v>281</v>
      </c>
      <c r="B16" s="47">
        <f>B15/$D$2</f>
        <v>109293069.7724402</v>
      </c>
      <c r="C16" s="47">
        <f t="shared" ref="C16:G16" si="2">C15/$D$2</f>
        <v>109723458.41877039</v>
      </c>
      <c r="D16" s="47">
        <f t="shared" si="2"/>
        <v>52988011.147489674</v>
      </c>
      <c r="E16" s="47">
        <f t="shared" si="2"/>
        <v>15628407.685149224</v>
      </c>
      <c r="F16" s="47">
        <f t="shared" si="2"/>
        <v>41107039.586131498</v>
      </c>
      <c r="G16" s="47">
        <f t="shared" si="2"/>
        <v>40227119.676231615</v>
      </c>
      <c r="H16" s="46">
        <f t="shared" si="0"/>
        <v>0.48292326828831544</v>
      </c>
    </row>
    <row r="17" spans="1:8" s="45" customFormat="1" ht="11.15" customHeight="1" x14ac:dyDescent="0.3">
      <c r="A17" s="64" t="s">
        <v>296</v>
      </c>
      <c r="B17" s="64"/>
      <c r="C17" s="64"/>
      <c r="D17" s="64"/>
      <c r="E17" s="64"/>
      <c r="F17" s="64"/>
      <c r="G17" s="64"/>
      <c r="H17" s="64"/>
    </row>
    <row r="18" spans="1:8" ht="13.4" customHeight="1" x14ac:dyDescent="0.3">
      <c r="A18" s="65" t="s">
        <v>280</v>
      </c>
      <c r="B18" s="65"/>
      <c r="C18" s="65"/>
      <c r="D18" s="65"/>
      <c r="E18" s="65"/>
      <c r="F18" s="65"/>
      <c r="G18" s="65"/>
      <c r="H18" s="65"/>
    </row>
    <row r="19" spans="1:8" ht="13.4" customHeight="1" x14ac:dyDescent="0.3">
      <c r="A19" s="65" t="s">
        <v>294</v>
      </c>
      <c r="B19" s="65"/>
      <c r="C19" s="65"/>
      <c r="D19" s="65"/>
      <c r="E19" s="65"/>
      <c r="F19" s="65"/>
      <c r="G19" s="65"/>
      <c r="H19" s="65"/>
    </row>
    <row r="20" spans="1:8" ht="13.4" customHeight="1" x14ac:dyDescent="0.3">
      <c r="A20" s="65" t="s">
        <v>279</v>
      </c>
      <c r="B20" s="65"/>
      <c r="C20" s="65"/>
      <c r="D20" s="65"/>
      <c r="E20" s="65"/>
      <c r="F20" s="65"/>
      <c r="G20" s="65"/>
      <c r="H20" s="65"/>
    </row>
    <row r="21" spans="1:8" x14ac:dyDescent="0.3">
      <c r="A21" s="66" t="s">
        <v>295</v>
      </c>
      <c r="B21" s="66"/>
      <c r="C21" s="66"/>
      <c r="D21" s="66"/>
      <c r="E21" s="66"/>
      <c r="F21" s="66"/>
      <c r="G21" s="66"/>
      <c r="H21" s="66"/>
    </row>
    <row r="22" spans="1:8" x14ac:dyDescent="0.3">
      <c r="B22" s="44"/>
    </row>
    <row r="23" spans="1:8" ht="15.75" customHeight="1" x14ac:dyDescent="0.3"/>
    <row r="25" spans="1:8" x14ac:dyDescent="0.3">
      <c r="A25" s="42"/>
      <c r="B25" s="42"/>
      <c r="C25" s="42"/>
      <c r="D25" s="42"/>
      <c r="E25" s="42"/>
      <c r="F25" s="42"/>
      <c r="G25" s="42"/>
      <c r="H25" s="43"/>
    </row>
    <row r="26" spans="1:8" x14ac:dyDescent="0.3">
      <c r="A26" s="42"/>
      <c r="B26" s="42"/>
      <c r="C26" s="42"/>
      <c r="D26" s="42"/>
      <c r="E26" s="42"/>
      <c r="F26" s="42"/>
      <c r="G26" s="42"/>
      <c r="H26" s="42"/>
    </row>
    <row r="27" spans="1:8" x14ac:dyDescent="0.3">
      <c r="A27" s="42"/>
      <c r="B27" s="42"/>
      <c r="C27" s="42"/>
      <c r="D27" s="42"/>
      <c r="E27" s="42"/>
      <c r="F27" s="42"/>
      <c r="G27" s="42"/>
      <c r="H27" s="42"/>
    </row>
    <row r="28" spans="1:8" x14ac:dyDescent="0.3">
      <c r="A28" s="42"/>
      <c r="B28" s="42"/>
      <c r="C28" s="42"/>
      <c r="D28" s="42"/>
      <c r="E28" s="42"/>
      <c r="F28" s="42"/>
      <c r="G28" s="42"/>
      <c r="H28" s="42"/>
    </row>
  </sheetData>
  <mergeCells count="5">
    <mergeCell ref="A17:H17"/>
    <mergeCell ref="A18:H18"/>
    <mergeCell ref="A19:H19"/>
    <mergeCell ref="A20:H20"/>
    <mergeCell ref="A21:H21"/>
  </mergeCells>
  <pageMargins left="0.98425196850393704" right="0.98425196850393704" top="0.98425196850393704" bottom="1.5748031496062993" header="0.98425196850393704" footer="0.98425196850393704"/>
  <pageSetup paperSize="9" orientation="portrait" horizontalDpi="4294967294" verticalDpi="4294967294" r:id="rId1"/>
  <headerFooter alignWithMargins="0">
    <oddFooter>&amp;L&amp;"Arial"&amp;8&amp;BPág.&amp;B 
&amp;B&amp;P&amp;B &amp;C&amp;R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3"/>
  <sheetViews>
    <sheetView showGridLines="0" zoomScale="90" zoomScaleNormal="90" workbookViewId="0">
      <selection activeCell="C4" sqref="C4"/>
    </sheetView>
  </sheetViews>
  <sheetFormatPr baseColWidth="10" defaultColWidth="8.81640625" defaultRowHeight="12.5" x14ac:dyDescent="0.35"/>
  <cols>
    <col min="1" max="1" width="55.1796875" style="17" customWidth="1"/>
    <col min="2" max="2" width="23.54296875" style="17" customWidth="1"/>
    <col min="3" max="3" width="26.54296875" style="17" customWidth="1"/>
    <col min="4" max="4" width="27.453125" style="17" customWidth="1"/>
    <col min="5" max="5" width="29.54296875" style="17" customWidth="1"/>
    <col min="6" max="6" width="21.453125" style="17" customWidth="1"/>
    <col min="7" max="7" width="25" style="17" customWidth="1"/>
    <col min="8" max="8" width="24.453125" style="17" customWidth="1"/>
    <col min="9" max="9" width="16.1796875" style="17" customWidth="1"/>
    <col min="10" max="256" width="8.81640625" style="17"/>
    <col min="257" max="257" width="25.81640625" style="17" customWidth="1"/>
    <col min="258" max="258" width="18.453125" style="17" customWidth="1"/>
    <col min="259" max="259" width="19.54296875" style="17" customWidth="1"/>
    <col min="260" max="261" width="22.453125" style="17" customWidth="1"/>
    <col min="262" max="263" width="18.81640625" style="17" customWidth="1"/>
    <col min="264" max="264" width="21.54296875" style="17" customWidth="1"/>
    <col min="265" max="265" width="16.1796875" style="17" customWidth="1"/>
    <col min="266" max="512" width="8.81640625" style="17"/>
    <col min="513" max="513" width="25.81640625" style="17" customWidth="1"/>
    <col min="514" max="514" width="18.453125" style="17" customWidth="1"/>
    <col min="515" max="515" width="19.54296875" style="17" customWidth="1"/>
    <col min="516" max="517" width="22.453125" style="17" customWidth="1"/>
    <col min="518" max="519" width="18.81640625" style="17" customWidth="1"/>
    <col min="520" max="520" width="21.54296875" style="17" customWidth="1"/>
    <col min="521" max="521" width="16.1796875" style="17" customWidth="1"/>
    <col min="522" max="768" width="8.81640625" style="17"/>
    <col min="769" max="769" width="25.81640625" style="17" customWidth="1"/>
    <col min="770" max="770" width="18.453125" style="17" customWidth="1"/>
    <col min="771" max="771" width="19.54296875" style="17" customWidth="1"/>
    <col min="772" max="773" width="22.453125" style="17" customWidth="1"/>
    <col min="774" max="775" width="18.81640625" style="17" customWidth="1"/>
    <col min="776" max="776" width="21.54296875" style="17" customWidth="1"/>
    <col min="777" max="777" width="16.1796875" style="17" customWidth="1"/>
    <col min="778" max="1024" width="8.81640625" style="17"/>
    <col min="1025" max="1025" width="25.81640625" style="17" customWidth="1"/>
    <col min="1026" max="1026" width="18.453125" style="17" customWidth="1"/>
    <col min="1027" max="1027" width="19.54296875" style="17" customWidth="1"/>
    <col min="1028" max="1029" width="22.453125" style="17" customWidth="1"/>
    <col min="1030" max="1031" width="18.81640625" style="17" customWidth="1"/>
    <col min="1032" max="1032" width="21.54296875" style="17" customWidth="1"/>
    <col min="1033" max="1033" width="16.1796875" style="17" customWidth="1"/>
    <col min="1034" max="1280" width="8.81640625" style="17"/>
    <col min="1281" max="1281" width="25.81640625" style="17" customWidth="1"/>
    <col min="1282" max="1282" width="18.453125" style="17" customWidth="1"/>
    <col min="1283" max="1283" width="19.54296875" style="17" customWidth="1"/>
    <col min="1284" max="1285" width="22.453125" style="17" customWidth="1"/>
    <col min="1286" max="1287" width="18.81640625" style="17" customWidth="1"/>
    <col min="1288" max="1288" width="21.54296875" style="17" customWidth="1"/>
    <col min="1289" max="1289" width="16.1796875" style="17" customWidth="1"/>
    <col min="1290" max="1536" width="8.81640625" style="17"/>
    <col min="1537" max="1537" width="25.81640625" style="17" customWidth="1"/>
    <col min="1538" max="1538" width="18.453125" style="17" customWidth="1"/>
    <col min="1539" max="1539" width="19.54296875" style="17" customWidth="1"/>
    <col min="1540" max="1541" width="22.453125" style="17" customWidth="1"/>
    <col min="1542" max="1543" width="18.81640625" style="17" customWidth="1"/>
    <col min="1544" max="1544" width="21.54296875" style="17" customWidth="1"/>
    <col min="1545" max="1545" width="16.1796875" style="17" customWidth="1"/>
    <col min="1546" max="1792" width="8.81640625" style="17"/>
    <col min="1793" max="1793" width="25.81640625" style="17" customWidth="1"/>
    <col min="1794" max="1794" width="18.453125" style="17" customWidth="1"/>
    <col min="1795" max="1795" width="19.54296875" style="17" customWidth="1"/>
    <col min="1796" max="1797" width="22.453125" style="17" customWidth="1"/>
    <col min="1798" max="1799" width="18.81640625" style="17" customWidth="1"/>
    <col min="1800" max="1800" width="21.54296875" style="17" customWidth="1"/>
    <col min="1801" max="1801" width="16.1796875" style="17" customWidth="1"/>
    <col min="1802" max="2048" width="8.81640625" style="17"/>
    <col min="2049" max="2049" width="25.81640625" style="17" customWidth="1"/>
    <col min="2050" max="2050" width="18.453125" style="17" customWidth="1"/>
    <col min="2051" max="2051" width="19.54296875" style="17" customWidth="1"/>
    <col min="2052" max="2053" width="22.453125" style="17" customWidth="1"/>
    <col min="2054" max="2055" width="18.81640625" style="17" customWidth="1"/>
    <col min="2056" max="2056" width="21.54296875" style="17" customWidth="1"/>
    <col min="2057" max="2057" width="16.1796875" style="17" customWidth="1"/>
    <col min="2058" max="2304" width="8.81640625" style="17"/>
    <col min="2305" max="2305" width="25.81640625" style="17" customWidth="1"/>
    <col min="2306" max="2306" width="18.453125" style="17" customWidth="1"/>
    <col min="2307" max="2307" width="19.54296875" style="17" customWidth="1"/>
    <col min="2308" max="2309" width="22.453125" style="17" customWidth="1"/>
    <col min="2310" max="2311" width="18.81640625" style="17" customWidth="1"/>
    <col min="2312" max="2312" width="21.54296875" style="17" customWidth="1"/>
    <col min="2313" max="2313" width="16.1796875" style="17" customWidth="1"/>
    <col min="2314" max="2560" width="8.81640625" style="17"/>
    <col min="2561" max="2561" width="25.81640625" style="17" customWidth="1"/>
    <col min="2562" max="2562" width="18.453125" style="17" customWidth="1"/>
    <col min="2563" max="2563" width="19.54296875" style="17" customWidth="1"/>
    <col min="2564" max="2565" width="22.453125" style="17" customWidth="1"/>
    <col min="2566" max="2567" width="18.81640625" style="17" customWidth="1"/>
    <col min="2568" max="2568" width="21.54296875" style="17" customWidth="1"/>
    <col min="2569" max="2569" width="16.1796875" style="17" customWidth="1"/>
    <col min="2570" max="2816" width="8.81640625" style="17"/>
    <col min="2817" max="2817" width="25.81640625" style="17" customWidth="1"/>
    <col min="2818" max="2818" width="18.453125" style="17" customWidth="1"/>
    <col min="2819" max="2819" width="19.54296875" style="17" customWidth="1"/>
    <col min="2820" max="2821" width="22.453125" style="17" customWidth="1"/>
    <col min="2822" max="2823" width="18.81640625" style="17" customWidth="1"/>
    <col min="2824" max="2824" width="21.54296875" style="17" customWidth="1"/>
    <col min="2825" max="2825" width="16.1796875" style="17" customWidth="1"/>
    <col min="2826" max="3072" width="8.81640625" style="17"/>
    <col min="3073" max="3073" width="25.81640625" style="17" customWidth="1"/>
    <col min="3074" max="3074" width="18.453125" style="17" customWidth="1"/>
    <col min="3075" max="3075" width="19.54296875" style="17" customWidth="1"/>
    <col min="3076" max="3077" width="22.453125" style="17" customWidth="1"/>
    <col min="3078" max="3079" width="18.81640625" style="17" customWidth="1"/>
    <col min="3080" max="3080" width="21.54296875" style="17" customWidth="1"/>
    <col min="3081" max="3081" width="16.1796875" style="17" customWidth="1"/>
    <col min="3082" max="3328" width="8.81640625" style="17"/>
    <col min="3329" max="3329" width="25.81640625" style="17" customWidth="1"/>
    <col min="3330" max="3330" width="18.453125" style="17" customWidth="1"/>
    <col min="3331" max="3331" width="19.54296875" style="17" customWidth="1"/>
    <col min="3332" max="3333" width="22.453125" style="17" customWidth="1"/>
    <col min="3334" max="3335" width="18.81640625" style="17" customWidth="1"/>
    <col min="3336" max="3336" width="21.54296875" style="17" customWidth="1"/>
    <col min="3337" max="3337" width="16.1796875" style="17" customWidth="1"/>
    <col min="3338" max="3584" width="8.81640625" style="17"/>
    <col min="3585" max="3585" width="25.81640625" style="17" customWidth="1"/>
    <col min="3586" max="3586" width="18.453125" style="17" customWidth="1"/>
    <col min="3587" max="3587" width="19.54296875" style="17" customWidth="1"/>
    <col min="3588" max="3589" width="22.453125" style="17" customWidth="1"/>
    <col min="3590" max="3591" width="18.81640625" style="17" customWidth="1"/>
    <col min="3592" max="3592" width="21.54296875" style="17" customWidth="1"/>
    <col min="3593" max="3593" width="16.1796875" style="17" customWidth="1"/>
    <col min="3594" max="3840" width="8.81640625" style="17"/>
    <col min="3841" max="3841" width="25.81640625" style="17" customWidth="1"/>
    <col min="3842" max="3842" width="18.453125" style="17" customWidth="1"/>
    <col min="3843" max="3843" width="19.54296875" style="17" customWidth="1"/>
    <col min="3844" max="3845" width="22.453125" style="17" customWidth="1"/>
    <col min="3846" max="3847" width="18.81640625" style="17" customWidth="1"/>
    <col min="3848" max="3848" width="21.54296875" style="17" customWidth="1"/>
    <col min="3849" max="3849" width="16.1796875" style="17" customWidth="1"/>
    <col min="3850" max="4096" width="8.81640625" style="17"/>
    <col min="4097" max="4097" width="25.81640625" style="17" customWidth="1"/>
    <col min="4098" max="4098" width="18.453125" style="17" customWidth="1"/>
    <col min="4099" max="4099" width="19.54296875" style="17" customWidth="1"/>
    <col min="4100" max="4101" width="22.453125" style="17" customWidth="1"/>
    <col min="4102" max="4103" width="18.81640625" style="17" customWidth="1"/>
    <col min="4104" max="4104" width="21.54296875" style="17" customWidth="1"/>
    <col min="4105" max="4105" width="16.1796875" style="17" customWidth="1"/>
    <col min="4106" max="4352" width="8.81640625" style="17"/>
    <col min="4353" max="4353" width="25.81640625" style="17" customWidth="1"/>
    <col min="4354" max="4354" width="18.453125" style="17" customWidth="1"/>
    <col min="4355" max="4355" width="19.54296875" style="17" customWidth="1"/>
    <col min="4356" max="4357" width="22.453125" style="17" customWidth="1"/>
    <col min="4358" max="4359" width="18.81640625" style="17" customWidth="1"/>
    <col min="4360" max="4360" width="21.54296875" style="17" customWidth="1"/>
    <col min="4361" max="4361" width="16.1796875" style="17" customWidth="1"/>
    <col min="4362" max="4608" width="8.81640625" style="17"/>
    <col min="4609" max="4609" width="25.81640625" style="17" customWidth="1"/>
    <col min="4610" max="4610" width="18.453125" style="17" customWidth="1"/>
    <col min="4611" max="4611" width="19.54296875" style="17" customWidth="1"/>
    <col min="4612" max="4613" width="22.453125" style="17" customWidth="1"/>
    <col min="4614" max="4615" width="18.81640625" style="17" customWidth="1"/>
    <col min="4616" max="4616" width="21.54296875" style="17" customWidth="1"/>
    <col min="4617" max="4617" width="16.1796875" style="17" customWidth="1"/>
    <col min="4618" max="4864" width="8.81640625" style="17"/>
    <col min="4865" max="4865" width="25.81640625" style="17" customWidth="1"/>
    <col min="4866" max="4866" width="18.453125" style="17" customWidth="1"/>
    <col min="4867" max="4867" width="19.54296875" style="17" customWidth="1"/>
    <col min="4868" max="4869" width="22.453125" style="17" customWidth="1"/>
    <col min="4870" max="4871" width="18.81640625" style="17" customWidth="1"/>
    <col min="4872" max="4872" width="21.54296875" style="17" customWidth="1"/>
    <col min="4873" max="4873" width="16.1796875" style="17" customWidth="1"/>
    <col min="4874" max="5120" width="8.81640625" style="17"/>
    <col min="5121" max="5121" width="25.81640625" style="17" customWidth="1"/>
    <col min="5122" max="5122" width="18.453125" style="17" customWidth="1"/>
    <col min="5123" max="5123" width="19.54296875" style="17" customWidth="1"/>
    <col min="5124" max="5125" width="22.453125" style="17" customWidth="1"/>
    <col min="5126" max="5127" width="18.81640625" style="17" customWidth="1"/>
    <col min="5128" max="5128" width="21.54296875" style="17" customWidth="1"/>
    <col min="5129" max="5129" width="16.1796875" style="17" customWidth="1"/>
    <col min="5130" max="5376" width="8.81640625" style="17"/>
    <col min="5377" max="5377" width="25.81640625" style="17" customWidth="1"/>
    <col min="5378" max="5378" width="18.453125" style="17" customWidth="1"/>
    <col min="5379" max="5379" width="19.54296875" style="17" customWidth="1"/>
    <col min="5380" max="5381" width="22.453125" style="17" customWidth="1"/>
    <col min="5382" max="5383" width="18.81640625" style="17" customWidth="1"/>
    <col min="5384" max="5384" width="21.54296875" style="17" customWidth="1"/>
    <col min="5385" max="5385" width="16.1796875" style="17" customWidth="1"/>
    <col min="5386" max="5632" width="8.81640625" style="17"/>
    <col min="5633" max="5633" width="25.81640625" style="17" customWidth="1"/>
    <col min="5634" max="5634" width="18.453125" style="17" customWidth="1"/>
    <col min="5635" max="5635" width="19.54296875" style="17" customWidth="1"/>
    <col min="5636" max="5637" width="22.453125" style="17" customWidth="1"/>
    <col min="5638" max="5639" width="18.81640625" style="17" customWidth="1"/>
    <col min="5640" max="5640" width="21.54296875" style="17" customWidth="1"/>
    <col min="5641" max="5641" width="16.1796875" style="17" customWidth="1"/>
    <col min="5642" max="5888" width="8.81640625" style="17"/>
    <col min="5889" max="5889" width="25.81640625" style="17" customWidth="1"/>
    <col min="5890" max="5890" width="18.453125" style="17" customWidth="1"/>
    <col min="5891" max="5891" width="19.54296875" style="17" customWidth="1"/>
    <col min="5892" max="5893" width="22.453125" style="17" customWidth="1"/>
    <col min="5894" max="5895" width="18.81640625" style="17" customWidth="1"/>
    <col min="5896" max="5896" width="21.54296875" style="17" customWidth="1"/>
    <col min="5897" max="5897" width="16.1796875" style="17" customWidth="1"/>
    <col min="5898" max="6144" width="8.81640625" style="17"/>
    <col min="6145" max="6145" width="25.81640625" style="17" customWidth="1"/>
    <col min="6146" max="6146" width="18.453125" style="17" customWidth="1"/>
    <col min="6147" max="6147" width="19.54296875" style="17" customWidth="1"/>
    <col min="6148" max="6149" width="22.453125" style="17" customWidth="1"/>
    <col min="6150" max="6151" width="18.81640625" style="17" customWidth="1"/>
    <col min="6152" max="6152" width="21.54296875" style="17" customWidth="1"/>
    <col min="6153" max="6153" width="16.1796875" style="17" customWidth="1"/>
    <col min="6154" max="6400" width="8.81640625" style="17"/>
    <col min="6401" max="6401" width="25.81640625" style="17" customWidth="1"/>
    <col min="6402" max="6402" width="18.453125" style="17" customWidth="1"/>
    <col min="6403" max="6403" width="19.54296875" style="17" customWidth="1"/>
    <col min="6404" max="6405" width="22.453125" style="17" customWidth="1"/>
    <col min="6406" max="6407" width="18.81640625" style="17" customWidth="1"/>
    <col min="6408" max="6408" width="21.54296875" style="17" customWidth="1"/>
    <col min="6409" max="6409" width="16.1796875" style="17" customWidth="1"/>
    <col min="6410" max="6656" width="8.81640625" style="17"/>
    <col min="6657" max="6657" width="25.81640625" style="17" customWidth="1"/>
    <col min="6658" max="6658" width="18.453125" style="17" customWidth="1"/>
    <col min="6659" max="6659" width="19.54296875" style="17" customWidth="1"/>
    <col min="6660" max="6661" width="22.453125" style="17" customWidth="1"/>
    <col min="6662" max="6663" width="18.81640625" style="17" customWidth="1"/>
    <col min="6664" max="6664" width="21.54296875" style="17" customWidth="1"/>
    <col min="6665" max="6665" width="16.1796875" style="17" customWidth="1"/>
    <col min="6666" max="6912" width="8.81640625" style="17"/>
    <col min="6913" max="6913" width="25.81640625" style="17" customWidth="1"/>
    <col min="6914" max="6914" width="18.453125" style="17" customWidth="1"/>
    <col min="6915" max="6915" width="19.54296875" style="17" customWidth="1"/>
    <col min="6916" max="6917" width="22.453125" style="17" customWidth="1"/>
    <col min="6918" max="6919" width="18.81640625" style="17" customWidth="1"/>
    <col min="6920" max="6920" width="21.54296875" style="17" customWidth="1"/>
    <col min="6921" max="6921" width="16.1796875" style="17" customWidth="1"/>
    <col min="6922" max="7168" width="8.81640625" style="17"/>
    <col min="7169" max="7169" width="25.81640625" style="17" customWidth="1"/>
    <col min="7170" max="7170" width="18.453125" style="17" customWidth="1"/>
    <col min="7171" max="7171" width="19.54296875" style="17" customWidth="1"/>
    <col min="7172" max="7173" width="22.453125" style="17" customWidth="1"/>
    <col min="7174" max="7175" width="18.81640625" style="17" customWidth="1"/>
    <col min="7176" max="7176" width="21.54296875" style="17" customWidth="1"/>
    <col min="7177" max="7177" width="16.1796875" style="17" customWidth="1"/>
    <col min="7178" max="7424" width="8.81640625" style="17"/>
    <col min="7425" max="7425" width="25.81640625" style="17" customWidth="1"/>
    <col min="7426" max="7426" width="18.453125" style="17" customWidth="1"/>
    <col min="7427" max="7427" width="19.54296875" style="17" customWidth="1"/>
    <col min="7428" max="7429" width="22.453125" style="17" customWidth="1"/>
    <col min="7430" max="7431" width="18.81640625" style="17" customWidth="1"/>
    <col min="7432" max="7432" width="21.54296875" style="17" customWidth="1"/>
    <col min="7433" max="7433" width="16.1796875" style="17" customWidth="1"/>
    <col min="7434" max="7680" width="8.81640625" style="17"/>
    <col min="7681" max="7681" width="25.81640625" style="17" customWidth="1"/>
    <col min="7682" max="7682" width="18.453125" style="17" customWidth="1"/>
    <col min="7683" max="7683" width="19.54296875" style="17" customWidth="1"/>
    <col min="7684" max="7685" width="22.453125" style="17" customWidth="1"/>
    <col min="7686" max="7687" width="18.81640625" style="17" customWidth="1"/>
    <col min="7688" max="7688" width="21.54296875" style="17" customWidth="1"/>
    <col min="7689" max="7689" width="16.1796875" style="17" customWidth="1"/>
    <col min="7690" max="7936" width="8.81640625" style="17"/>
    <col min="7937" max="7937" width="25.81640625" style="17" customWidth="1"/>
    <col min="7938" max="7938" width="18.453125" style="17" customWidth="1"/>
    <col min="7939" max="7939" width="19.54296875" style="17" customWidth="1"/>
    <col min="7940" max="7941" width="22.453125" style="17" customWidth="1"/>
    <col min="7942" max="7943" width="18.81640625" style="17" customWidth="1"/>
    <col min="7944" max="7944" width="21.54296875" style="17" customWidth="1"/>
    <col min="7945" max="7945" width="16.1796875" style="17" customWidth="1"/>
    <col min="7946" max="8192" width="8.81640625" style="17"/>
    <col min="8193" max="8193" width="25.81640625" style="17" customWidth="1"/>
    <col min="8194" max="8194" width="18.453125" style="17" customWidth="1"/>
    <col min="8195" max="8195" width="19.54296875" style="17" customWidth="1"/>
    <col min="8196" max="8197" width="22.453125" style="17" customWidth="1"/>
    <col min="8198" max="8199" width="18.81640625" style="17" customWidth="1"/>
    <col min="8200" max="8200" width="21.54296875" style="17" customWidth="1"/>
    <col min="8201" max="8201" width="16.1796875" style="17" customWidth="1"/>
    <col min="8202" max="8448" width="8.81640625" style="17"/>
    <col min="8449" max="8449" width="25.81640625" style="17" customWidth="1"/>
    <col min="8450" max="8450" width="18.453125" style="17" customWidth="1"/>
    <col min="8451" max="8451" width="19.54296875" style="17" customWidth="1"/>
    <col min="8452" max="8453" width="22.453125" style="17" customWidth="1"/>
    <col min="8454" max="8455" width="18.81640625" style="17" customWidth="1"/>
    <col min="8456" max="8456" width="21.54296875" style="17" customWidth="1"/>
    <col min="8457" max="8457" width="16.1796875" style="17" customWidth="1"/>
    <col min="8458" max="8704" width="8.81640625" style="17"/>
    <col min="8705" max="8705" width="25.81640625" style="17" customWidth="1"/>
    <col min="8706" max="8706" width="18.453125" style="17" customWidth="1"/>
    <col min="8707" max="8707" width="19.54296875" style="17" customWidth="1"/>
    <col min="8708" max="8709" width="22.453125" style="17" customWidth="1"/>
    <col min="8710" max="8711" width="18.81640625" style="17" customWidth="1"/>
    <col min="8712" max="8712" width="21.54296875" style="17" customWidth="1"/>
    <col min="8713" max="8713" width="16.1796875" style="17" customWidth="1"/>
    <col min="8714" max="8960" width="8.81640625" style="17"/>
    <col min="8961" max="8961" width="25.81640625" style="17" customWidth="1"/>
    <col min="8962" max="8962" width="18.453125" style="17" customWidth="1"/>
    <col min="8963" max="8963" width="19.54296875" style="17" customWidth="1"/>
    <col min="8964" max="8965" width="22.453125" style="17" customWidth="1"/>
    <col min="8966" max="8967" width="18.81640625" style="17" customWidth="1"/>
    <col min="8968" max="8968" width="21.54296875" style="17" customWidth="1"/>
    <col min="8969" max="8969" width="16.1796875" style="17" customWidth="1"/>
    <col min="8970" max="9216" width="8.81640625" style="17"/>
    <col min="9217" max="9217" width="25.81640625" style="17" customWidth="1"/>
    <col min="9218" max="9218" width="18.453125" style="17" customWidth="1"/>
    <col min="9219" max="9219" width="19.54296875" style="17" customWidth="1"/>
    <col min="9220" max="9221" width="22.453125" style="17" customWidth="1"/>
    <col min="9222" max="9223" width="18.81640625" style="17" customWidth="1"/>
    <col min="9224" max="9224" width="21.54296875" style="17" customWidth="1"/>
    <col min="9225" max="9225" width="16.1796875" style="17" customWidth="1"/>
    <col min="9226" max="9472" width="8.81640625" style="17"/>
    <col min="9473" max="9473" width="25.81640625" style="17" customWidth="1"/>
    <col min="9474" max="9474" width="18.453125" style="17" customWidth="1"/>
    <col min="9475" max="9475" width="19.54296875" style="17" customWidth="1"/>
    <col min="9476" max="9477" width="22.453125" style="17" customWidth="1"/>
    <col min="9478" max="9479" width="18.81640625" style="17" customWidth="1"/>
    <col min="9480" max="9480" width="21.54296875" style="17" customWidth="1"/>
    <col min="9481" max="9481" width="16.1796875" style="17" customWidth="1"/>
    <col min="9482" max="9728" width="8.81640625" style="17"/>
    <col min="9729" max="9729" width="25.81640625" style="17" customWidth="1"/>
    <col min="9730" max="9730" width="18.453125" style="17" customWidth="1"/>
    <col min="9731" max="9731" width="19.54296875" style="17" customWidth="1"/>
    <col min="9732" max="9733" width="22.453125" style="17" customWidth="1"/>
    <col min="9734" max="9735" width="18.81640625" style="17" customWidth="1"/>
    <col min="9736" max="9736" width="21.54296875" style="17" customWidth="1"/>
    <col min="9737" max="9737" width="16.1796875" style="17" customWidth="1"/>
    <col min="9738" max="9984" width="8.81640625" style="17"/>
    <col min="9985" max="9985" width="25.81640625" style="17" customWidth="1"/>
    <col min="9986" max="9986" width="18.453125" style="17" customWidth="1"/>
    <col min="9987" max="9987" width="19.54296875" style="17" customWidth="1"/>
    <col min="9988" max="9989" width="22.453125" style="17" customWidth="1"/>
    <col min="9990" max="9991" width="18.81640625" style="17" customWidth="1"/>
    <col min="9992" max="9992" width="21.54296875" style="17" customWidth="1"/>
    <col min="9993" max="9993" width="16.1796875" style="17" customWidth="1"/>
    <col min="9994" max="10240" width="8.81640625" style="17"/>
    <col min="10241" max="10241" width="25.81640625" style="17" customWidth="1"/>
    <col min="10242" max="10242" width="18.453125" style="17" customWidth="1"/>
    <col min="10243" max="10243" width="19.54296875" style="17" customWidth="1"/>
    <col min="10244" max="10245" width="22.453125" style="17" customWidth="1"/>
    <col min="10246" max="10247" width="18.81640625" style="17" customWidth="1"/>
    <col min="10248" max="10248" width="21.54296875" style="17" customWidth="1"/>
    <col min="10249" max="10249" width="16.1796875" style="17" customWidth="1"/>
    <col min="10250" max="10496" width="8.81640625" style="17"/>
    <col min="10497" max="10497" width="25.81640625" style="17" customWidth="1"/>
    <col min="10498" max="10498" width="18.453125" style="17" customWidth="1"/>
    <col min="10499" max="10499" width="19.54296875" style="17" customWidth="1"/>
    <col min="10500" max="10501" width="22.453125" style="17" customWidth="1"/>
    <col min="10502" max="10503" width="18.81640625" style="17" customWidth="1"/>
    <col min="10504" max="10504" width="21.54296875" style="17" customWidth="1"/>
    <col min="10505" max="10505" width="16.1796875" style="17" customWidth="1"/>
    <col min="10506" max="10752" width="8.81640625" style="17"/>
    <col min="10753" max="10753" width="25.81640625" style="17" customWidth="1"/>
    <col min="10754" max="10754" width="18.453125" style="17" customWidth="1"/>
    <col min="10755" max="10755" width="19.54296875" style="17" customWidth="1"/>
    <col min="10756" max="10757" width="22.453125" style="17" customWidth="1"/>
    <col min="10758" max="10759" width="18.81640625" style="17" customWidth="1"/>
    <col min="10760" max="10760" width="21.54296875" style="17" customWidth="1"/>
    <col min="10761" max="10761" width="16.1796875" style="17" customWidth="1"/>
    <col min="10762" max="11008" width="8.81640625" style="17"/>
    <col min="11009" max="11009" width="25.81640625" style="17" customWidth="1"/>
    <col min="11010" max="11010" width="18.453125" style="17" customWidth="1"/>
    <col min="11011" max="11011" width="19.54296875" style="17" customWidth="1"/>
    <col min="11012" max="11013" width="22.453125" style="17" customWidth="1"/>
    <col min="11014" max="11015" width="18.81640625" style="17" customWidth="1"/>
    <col min="11016" max="11016" width="21.54296875" style="17" customWidth="1"/>
    <col min="11017" max="11017" width="16.1796875" style="17" customWidth="1"/>
    <col min="11018" max="11264" width="8.81640625" style="17"/>
    <col min="11265" max="11265" width="25.81640625" style="17" customWidth="1"/>
    <col min="11266" max="11266" width="18.453125" style="17" customWidth="1"/>
    <col min="11267" max="11267" width="19.54296875" style="17" customWidth="1"/>
    <col min="11268" max="11269" width="22.453125" style="17" customWidth="1"/>
    <col min="11270" max="11271" width="18.81640625" style="17" customWidth="1"/>
    <col min="11272" max="11272" width="21.54296875" style="17" customWidth="1"/>
    <col min="11273" max="11273" width="16.1796875" style="17" customWidth="1"/>
    <col min="11274" max="11520" width="8.81640625" style="17"/>
    <col min="11521" max="11521" width="25.81640625" style="17" customWidth="1"/>
    <col min="11522" max="11522" width="18.453125" style="17" customWidth="1"/>
    <col min="11523" max="11523" width="19.54296875" style="17" customWidth="1"/>
    <col min="11524" max="11525" width="22.453125" style="17" customWidth="1"/>
    <col min="11526" max="11527" width="18.81640625" style="17" customWidth="1"/>
    <col min="11528" max="11528" width="21.54296875" style="17" customWidth="1"/>
    <col min="11529" max="11529" width="16.1796875" style="17" customWidth="1"/>
    <col min="11530" max="11776" width="8.81640625" style="17"/>
    <col min="11777" max="11777" width="25.81640625" style="17" customWidth="1"/>
    <col min="11778" max="11778" width="18.453125" style="17" customWidth="1"/>
    <col min="11779" max="11779" width="19.54296875" style="17" customWidth="1"/>
    <col min="11780" max="11781" width="22.453125" style="17" customWidth="1"/>
    <col min="11782" max="11783" width="18.81640625" style="17" customWidth="1"/>
    <col min="11784" max="11784" width="21.54296875" style="17" customWidth="1"/>
    <col min="11785" max="11785" width="16.1796875" style="17" customWidth="1"/>
    <col min="11786" max="12032" width="8.81640625" style="17"/>
    <col min="12033" max="12033" width="25.81640625" style="17" customWidth="1"/>
    <col min="12034" max="12034" width="18.453125" style="17" customWidth="1"/>
    <col min="12035" max="12035" width="19.54296875" style="17" customWidth="1"/>
    <col min="12036" max="12037" width="22.453125" style="17" customWidth="1"/>
    <col min="12038" max="12039" width="18.81640625" style="17" customWidth="1"/>
    <col min="12040" max="12040" width="21.54296875" style="17" customWidth="1"/>
    <col min="12041" max="12041" width="16.1796875" style="17" customWidth="1"/>
    <col min="12042" max="12288" width="8.81640625" style="17"/>
    <col min="12289" max="12289" width="25.81640625" style="17" customWidth="1"/>
    <col min="12290" max="12290" width="18.453125" style="17" customWidth="1"/>
    <col min="12291" max="12291" width="19.54296875" style="17" customWidth="1"/>
    <col min="12292" max="12293" width="22.453125" style="17" customWidth="1"/>
    <col min="12294" max="12295" width="18.81640625" style="17" customWidth="1"/>
    <col min="12296" max="12296" width="21.54296875" style="17" customWidth="1"/>
    <col min="12297" max="12297" width="16.1796875" style="17" customWidth="1"/>
    <col min="12298" max="12544" width="8.81640625" style="17"/>
    <col min="12545" max="12545" width="25.81640625" style="17" customWidth="1"/>
    <col min="12546" max="12546" width="18.453125" style="17" customWidth="1"/>
    <col min="12547" max="12547" width="19.54296875" style="17" customWidth="1"/>
    <col min="12548" max="12549" width="22.453125" style="17" customWidth="1"/>
    <col min="12550" max="12551" width="18.81640625" style="17" customWidth="1"/>
    <col min="12552" max="12552" width="21.54296875" style="17" customWidth="1"/>
    <col min="12553" max="12553" width="16.1796875" style="17" customWidth="1"/>
    <col min="12554" max="12800" width="8.81640625" style="17"/>
    <col min="12801" max="12801" width="25.81640625" style="17" customWidth="1"/>
    <col min="12802" max="12802" width="18.453125" style="17" customWidth="1"/>
    <col min="12803" max="12803" width="19.54296875" style="17" customWidth="1"/>
    <col min="12804" max="12805" width="22.453125" style="17" customWidth="1"/>
    <col min="12806" max="12807" width="18.81640625" style="17" customWidth="1"/>
    <col min="12808" max="12808" width="21.54296875" style="17" customWidth="1"/>
    <col min="12809" max="12809" width="16.1796875" style="17" customWidth="1"/>
    <col min="12810" max="13056" width="8.81640625" style="17"/>
    <col min="13057" max="13057" width="25.81640625" style="17" customWidth="1"/>
    <col min="13058" max="13058" width="18.453125" style="17" customWidth="1"/>
    <col min="13059" max="13059" width="19.54296875" style="17" customWidth="1"/>
    <col min="13060" max="13061" width="22.453125" style="17" customWidth="1"/>
    <col min="13062" max="13063" width="18.81640625" style="17" customWidth="1"/>
    <col min="13064" max="13064" width="21.54296875" style="17" customWidth="1"/>
    <col min="13065" max="13065" width="16.1796875" style="17" customWidth="1"/>
    <col min="13066" max="13312" width="8.81640625" style="17"/>
    <col min="13313" max="13313" width="25.81640625" style="17" customWidth="1"/>
    <col min="13314" max="13314" width="18.453125" style="17" customWidth="1"/>
    <col min="13315" max="13315" width="19.54296875" style="17" customWidth="1"/>
    <col min="13316" max="13317" width="22.453125" style="17" customWidth="1"/>
    <col min="13318" max="13319" width="18.81640625" style="17" customWidth="1"/>
    <col min="13320" max="13320" width="21.54296875" style="17" customWidth="1"/>
    <col min="13321" max="13321" width="16.1796875" style="17" customWidth="1"/>
    <col min="13322" max="13568" width="8.81640625" style="17"/>
    <col min="13569" max="13569" width="25.81640625" style="17" customWidth="1"/>
    <col min="13570" max="13570" width="18.453125" style="17" customWidth="1"/>
    <col min="13571" max="13571" width="19.54296875" style="17" customWidth="1"/>
    <col min="13572" max="13573" width="22.453125" style="17" customWidth="1"/>
    <col min="13574" max="13575" width="18.81640625" style="17" customWidth="1"/>
    <col min="13576" max="13576" width="21.54296875" style="17" customWidth="1"/>
    <col min="13577" max="13577" width="16.1796875" style="17" customWidth="1"/>
    <col min="13578" max="13824" width="8.81640625" style="17"/>
    <col min="13825" max="13825" width="25.81640625" style="17" customWidth="1"/>
    <col min="13826" max="13826" width="18.453125" style="17" customWidth="1"/>
    <col min="13827" max="13827" width="19.54296875" style="17" customWidth="1"/>
    <col min="13828" max="13829" width="22.453125" style="17" customWidth="1"/>
    <col min="13830" max="13831" width="18.81640625" style="17" customWidth="1"/>
    <col min="13832" max="13832" width="21.54296875" style="17" customWidth="1"/>
    <col min="13833" max="13833" width="16.1796875" style="17" customWidth="1"/>
    <col min="13834" max="14080" width="8.81640625" style="17"/>
    <col min="14081" max="14081" width="25.81640625" style="17" customWidth="1"/>
    <col min="14082" max="14082" width="18.453125" style="17" customWidth="1"/>
    <col min="14083" max="14083" width="19.54296875" style="17" customWidth="1"/>
    <col min="14084" max="14085" width="22.453125" style="17" customWidth="1"/>
    <col min="14086" max="14087" width="18.81640625" style="17" customWidth="1"/>
    <col min="14088" max="14088" width="21.54296875" style="17" customWidth="1"/>
    <col min="14089" max="14089" width="16.1796875" style="17" customWidth="1"/>
    <col min="14090" max="14336" width="8.81640625" style="17"/>
    <col min="14337" max="14337" width="25.81640625" style="17" customWidth="1"/>
    <col min="14338" max="14338" width="18.453125" style="17" customWidth="1"/>
    <col min="14339" max="14339" width="19.54296875" style="17" customWidth="1"/>
    <col min="14340" max="14341" width="22.453125" style="17" customWidth="1"/>
    <col min="14342" max="14343" width="18.81640625" style="17" customWidth="1"/>
    <col min="14344" max="14344" width="21.54296875" style="17" customWidth="1"/>
    <col min="14345" max="14345" width="16.1796875" style="17" customWidth="1"/>
    <col min="14346" max="14592" width="8.81640625" style="17"/>
    <col min="14593" max="14593" width="25.81640625" style="17" customWidth="1"/>
    <col min="14594" max="14594" width="18.453125" style="17" customWidth="1"/>
    <col min="14595" max="14595" width="19.54296875" style="17" customWidth="1"/>
    <col min="14596" max="14597" width="22.453125" style="17" customWidth="1"/>
    <col min="14598" max="14599" width="18.81640625" style="17" customWidth="1"/>
    <col min="14600" max="14600" width="21.54296875" style="17" customWidth="1"/>
    <col min="14601" max="14601" width="16.1796875" style="17" customWidth="1"/>
    <col min="14602" max="14848" width="8.81640625" style="17"/>
    <col min="14849" max="14849" width="25.81640625" style="17" customWidth="1"/>
    <col min="14850" max="14850" width="18.453125" style="17" customWidth="1"/>
    <col min="14851" max="14851" width="19.54296875" style="17" customWidth="1"/>
    <col min="14852" max="14853" width="22.453125" style="17" customWidth="1"/>
    <col min="14854" max="14855" width="18.81640625" style="17" customWidth="1"/>
    <col min="14856" max="14856" width="21.54296875" style="17" customWidth="1"/>
    <col min="14857" max="14857" width="16.1796875" style="17" customWidth="1"/>
    <col min="14858" max="15104" width="8.81640625" style="17"/>
    <col min="15105" max="15105" width="25.81640625" style="17" customWidth="1"/>
    <col min="15106" max="15106" width="18.453125" style="17" customWidth="1"/>
    <col min="15107" max="15107" width="19.54296875" style="17" customWidth="1"/>
    <col min="15108" max="15109" width="22.453125" style="17" customWidth="1"/>
    <col min="15110" max="15111" width="18.81640625" style="17" customWidth="1"/>
    <col min="15112" max="15112" width="21.54296875" style="17" customWidth="1"/>
    <col min="15113" max="15113" width="16.1796875" style="17" customWidth="1"/>
    <col min="15114" max="15360" width="8.81640625" style="17"/>
    <col min="15361" max="15361" width="25.81640625" style="17" customWidth="1"/>
    <col min="15362" max="15362" width="18.453125" style="17" customWidth="1"/>
    <col min="15363" max="15363" width="19.54296875" style="17" customWidth="1"/>
    <col min="15364" max="15365" width="22.453125" style="17" customWidth="1"/>
    <col min="15366" max="15367" width="18.81640625" style="17" customWidth="1"/>
    <col min="15368" max="15368" width="21.54296875" style="17" customWidth="1"/>
    <col min="15369" max="15369" width="16.1796875" style="17" customWidth="1"/>
    <col min="15370" max="15616" width="8.81640625" style="17"/>
    <col min="15617" max="15617" width="25.81640625" style="17" customWidth="1"/>
    <col min="15618" max="15618" width="18.453125" style="17" customWidth="1"/>
    <col min="15619" max="15619" width="19.54296875" style="17" customWidth="1"/>
    <col min="15620" max="15621" width="22.453125" style="17" customWidth="1"/>
    <col min="15622" max="15623" width="18.81640625" style="17" customWidth="1"/>
    <col min="15624" max="15624" width="21.54296875" style="17" customWidth="1"/>
    <col min="15625" max="15625" width="16.1796875" style="17" customWidth="1"/>
    <col min="15626" max="15872" width="8.81640625" style="17"/>
    <col min="15873" max="15873" width="25.81640625" style="17" customWidth="1"/>
    <col min="15874" max="15874" width="18.453125" style="17" customWidth="1"/>
    <col min="15875" max="15875" width="19.54296875" style="17" customWidth="1"/>
    <col min="15876" max="15877" width="22.453125" style="17" customWidth="1"/>
    <col min="15878" max="15879" width="18.81640625" style="17" customWidth="1"/>
    <col min="15880" max="15880" width="21.54296875" style="17" customWidth="1"/>
    <col min="15881" max="15881" width="16.1796875" style="17" customWidth="1"/>
    <col min="15882" max="16128" width="8.81640625" style="17"/>
    <col min="16129" max="16129" width="25.81640625" style="17" customWidth="1"/>
    <col min="16130" max="16130" width="18.453125" style="17" customWidth="1"/>
    <col min="16131" max="16131" width="19.54296875" style="17" customWidth="1"/>
    <col min="16132" max="16133" width="22.453125" style="17" customWidth="1"/>
    <col min="16134" max="16135" width="18.81640625" style="17" customWidth="1"/>
    <col min="16136" max="16136" width="21.54296875" style="17" customWidth="1"/>
    <col min="16137" max="16137" width="16.1796875" style="17" customWidth="1"/>
    <col min="16138" max="16384" width="8.81640625" style="17"/>
  </cols>
  <sheetData>
    <row r="1" spans="1:8" x14ac:dyDescent="0.35">
      <c r="A1" s="16"/>
    </row>
    <row r="2" spans="1:8" ht="14.5" x14ac:dyDescent="0.35">
      <c r="A2" s="18" t="s">
        <v>263</v>
      </c>
    </row>
    <row r="3" spans="1:8" ht="14.5" x14ac:dyDescent="0.35">
      <c r="A3" s="18" t="s">
        <v>15</v>
      </c>
    </row>
    <row r="4" spans="1:8" ht="14.5" x14ac:dyDescent="0.35">
      <c r="A4" s="19" t="s">
        <v>264</v>
      </c>
    </row>
    <row r="5" spans="1:8" ht="14.5" x14ac:dyDescent="0.35">
      <c r="A5" s="18">
        <f>'[1]Resumen por partida'!A5</f>
        <v>2024</v>
      </c>
      <c r="B5" s="61"/>
      <c r="C5" s="61"/>
      <c r="D5" s="61"/>
      <c r="E5" s="61"/>
      <c r="F5" s="61"/>
      <c r="G5" s="61"/>
      <c r="H5" s="62"/>
    </row>
    <row r="6" spans="1:8" ht="14.5" x14ac:dyDescent="0.35">
      <c r="A6" s="20"/>
    </row>
    <row r="7" spans="1:8" s="23" customFormat="1" ht="14.5" x14ac:dyDescent="0.35">
      <c r="A7" s="21" t="s">
        <v>265</v>
      </c>
      <c r="B7" s="22" t="s">
        <v>266</v>
      </c>
      <c r="C7" s="22" t="s">
        <v>267</v>
      </c>
      <c r="D7" s="22" t="s">
        <v>268</v>
      </c>
      <c r="E7" s="22" t="s">
        <v>269</v>
      </c>
      <c r="F7" s="22" t="s">
        <v>270</v>
      </c>
      <c r="G7" s="22" t="s">
        <v>271</v>
      </c>
      <c r="H7" s="22" t="s">
        <v>272</v>
      </c>
    </row>
    <row r="8" spans="1:8" s="23" customFormat="1" ht="16.5" x14ac:dyDescent="0.35">
      <c r="A8" s="24" t="s">
        <v>273</v>
      </c>
      <c r="B8" s="25">
        <f>+B9/A37</f>
        <v>99148831.224901497</v>
      </c>
      <c r="C8" s="25">
        <f>+C9/A37</f>
        <v>103574440.94191286</v>
      </c>
      <c r="D8" s="25">
        <f>+D9/A37</f>
        <v>51056761.577402383</v>
      </c>
      <c r="E8" s="25">
        <f>+E9/A37</f>
        <v>12823935.989951169</v>
      </c>
      <c r="F8" s="25">
        <f>+F9/A37</f>
        <v>39693743.374559306</v>
      </c>
      <c r="G8" s="25">
        <f>+G9/A37</f>
        <v>39054314.347071148</v>
      </c>
      <c r="H8" s="26">
        <f>+D8/C8</f>
        <v>0.49294749856324394</v>
      </c>
    </row>
    <row r="9" spans="1:8" s="23" customFormat="1" ht="14.5" x14ac:dyDescent="0.35">
      <c r="A9" s="24" t="s">
        <v>274</v>
      </c>
      <c r="B9" s="27">
        <f t="shared" ref="B9:G9" si="0">SUM(B10:B31)</f>
        <v>52589531570</v>
      </c>
      <c r="C9" s="27">
        <f t="shared" si="0"/>
        <v>54936919220</v>
      </c>
      <c r="D9" s="27">
        <f t="shared" si="0"/>
        <v>27081016908.269997</v>
      </c>
      <c r="E9" s="27">
        <f t="shared" si="0"/>
        <v>6801943888.4299994</v>
      </c>
      <c r="F9" s="27">
        <f t="shared" si="0"/>
        <v>21053958423.299999</v>
      </c>
      <c r="G9" s="27">
        <f t="shared" si="0"/>
        <v>20714798872.830006</v>
      </c>
      <c r="H9" s="26">
        <f>+D9/C9</f>
        <v>0.49294749856324394</v>
      </c>
    </row>
    <row r="10" spans="1:8" s="31" customFormat="1" ht="14.5" x14ac:dyDescent="0.35">
      <c r="A10" s="28" t="s">
        <v>45</v>
      </c>
      <c r="B10" s="29">
        <v>13906795644</v>
      </c>
      <c r="C10" s="29">
        <v>14592680644</v>
      </c>
      <c r="D10" s="29">
        <v>7223140446.46</v>
      </c>
      <c r="E10" s="29">
        <v>0</v>
      </c>
      <c r="F10" s="29">
        <v>7369540197.54</v>
      </c>
      <c r="G10" s="29">
        <v>7369540197.54</v>
      </c>
      <c r="H10" s="30">
        <f t="shared" ref="H10:H31" si="1">+D10/C10</f>
        <v>0.49498379514184071</v>
      </c>
    </row>
    <row r="11" spans="1:8" ht="14.5" x14ac:dyDescent="0.35">
      <c r="A11" s="28" t="s">
        <v>47</v>
      </c>
      <c r="B11" s="29">
        <v>943100777</v>
      </c>
      <c r="C11" s="29">
        <v>943100777</v>
      </c>
      <c r="D11" s="29">
        <v>595774375</v>
      </c>
      <c r="E11" s="29">
        <v>0</v>
      </c>
      <c r="F11" s="29">
        <v>347326402</v>
      </c>
      <c r="G11" s="29">
        <v>347326402</v>
      </c>
      <c r="H11" s="30">
        <f t="shared" si="1"/>
        <v>0.6317186768684</v>
      </c>
    </row>
    <row r="12" spans="1:8" s="31" customFormat="1" ht="14.5" x14ac:dyDescent="0.35">
      <c r="A12" s="28" t="s">
        <v>51</v>
      </c>
      <c r="B12" s="29">
        <v>596402318</v>
      </c>
      <c r="C12" s="29">
        <v>596402318</v>
      </c>
      <c r="D12" s="29">
        <v>317494576.49000001</v>
      </c>
      <c r="E12" s="29">
        <v>0</v>
      </c>
      <c r="F12" s="29">
        <v>278907741.50999999</v>
      </c>
      <c r="G12" s="29">
        <v>278907741.50999999</v>
      </c>
      <c r="H12" s="30">
        <f t="shared" si="1"/>
        <v>0.53234966885222601</v>
      </c>
    </row>
    <row r="13" spans="1:8" s="31" customFormat="1" ht="14.5" x14ac:dyDescent="0.35">
      <c r="A13" s="28" t="s">
        <v>53</v>
      </c>
      <c r="B13" s="29">
        <v>101786891</v>
      </c>
      <c r="C13" s="29">
        <v>111069691</v>
      </c>
      <c r="D13" s="29">
        <v>38999326.409999996</v>
      </c>
      <c r="E13" s="29">
        <v>0</v>
      </c>
      <c r="F13" s="29">
        <v>72070364.590000004</v>
      </c>
      <c r="G13" s="29">
        <v>72070364.590000004</v>
      </c>
      <c r="H13" s="30">
        <f t="shared" si="1"/>
        <v>0.35112483035538467</v>
      </c>
    </row>
    <row r="14" spans="1:8" s="31" customFormat="1" ht="14.5" x14ac:dyDescent="0.35">
      <c r="A14" s="28" t="s">
        <v>57</v>
      </c>
      <c r="B14" s="29">
        <v>4606897392</v>
      </c>
      <c r="C14" s="29">
        <v>4840820447</v>
      </c>
      <c r="D14" s="29">
        <v>2366986402.0799999</v>
      </c>
      <c r="E14" s="29">
        <v>0</v>
      </c>
      <c r="F14" s="29">
        <v>2473834044.9200001</v>
      </c>
      <c r="G14" s="29">
        <v>2473834044.9200001</v>
      </c>
      <c r="H14" s="30">
        <f t="shared" si="1"/>
        <v>0.48896389114099276</v>
      </c>
    </row>
    <row r="15" spans="1:8" s="31" customFormat="1" ht="14.5" x14ac:dyDescent="0.35">
      <c r="A15" s="28" t="s">
        <v>59</v>
      </c>
      <c r="B15" s="29">
        <v>6227831747</v>
      </c>
      <c r="C15" s="29">
        <v>6540529997</v>
      </c>
      <c r="D15" s="29">
        <v>3181872754.71</v>
      </c>
      <c r="E15" s="29">
        <v>0</v>
      </c>
      <c r="F15" s="29">
        <v>3358657242.29</v>
      </c>
      <c r="G15" s="29">
        <v>3328657242.29</v>
      </c>
      <c r="H15" s="30">
        <f t="shared" si="1"/>
        <v>0.48648546160165251</v>
      </c>
    </row>
    <row r="16" spans="1:8" s="31" customFormat="1" ht="14.5" x14ac:dyDescent="0.35">
      <c r="A16" s="28" t="s">
        <v>61</v>
      </c>
      <c r="B16" s="29">
        <v>3020695639</v>
      </c>
      <c r="C16" s="29">
        <v>3169476368</v>
      </c>
      <c r="D16" s="29">
        <v>6543265.71</v>
      </c>
      <c r="E16" s="29">
        <v>0</v>
      </c>
      <c r="F16" s="29">
        <v>3162933102.29</v>
      </c>
      <c r="G16" s="29">
        <v>3162933102.29</v>
      </c>
      <c r="H16" s="30">
        <f t="shared" si="1"/>
        <v>2.0644626904503236E-3</v>
      </c>
    </row>
    <row r="17" spans="1:9" s="31" customFormat="1" ht="14.5" x14ac:dyDescent="0.35">
      <c r="A17" s="28" t="s">
        <v>63</v>
      </c>
      <c r="B17" s="29">
        <v>2829046152</v>
      </c>
      <c r="C17" s="29">
        <v>2994950081</v>
      </c>
      <c r="D17" s="29">
        <v>2863820387.2199998</v>
      </c>
      <c r="E17" s="29">
        <v>0</v>
      </c>
      <c r="F17" s="29">
        <v>131129693.78</v>
      </c>
      <c r="G17" s="29">
        <v>18129693.780000001</v>
      </c>
      <c r="H17" s="30">
        <f t="shared" si="1"/>
        <v>0.95621640086361082</v>
      </c>
    </row>
    <row r="18" spans="1:9" s="31" customFormat="1" ht="14.5" x14ac:dyDescent="0.35">
      <c r="A18" s="28" t="s">
        <v>65</v>
      </c>
      <c r="B18" s="29">
        <v>7036486748</v>
      </c>
      <c r="C18" s="29">
        <v>7370187790</v>
      </c>
      <c r="D18" s="29">
        <v>3738640946.54</v>
      </c>
      <c r="E18" s="29">
        <v>0</v>
      </c>
      <c r="F18" s="29">
        <v>3631546843.46</v>
      </c>
      <c r="G18" s="29">
        <v>3631546843.46</v>
      </c>
      <c r="H18" s="30">
        <f t="shared" si="1"/>
        <v>0.50726535782611315</v>
      </c>
    </row>
    <row r="19" spans="1:9" s="31" customFormat="1" ht="29" x14ac:dyDescent="0.35">
      <c r="A19" s="28" t="s">
        <v>70</v>
      </c>
      <c r="B19" s="29">
        <v>3352972159</v>
      </c>
      <c r="C19" s="29">
        <v>3514051111</v>
      </c>
      <c r="D19" s="29">
        <v>1699017729.6700001</v>
      </c>
      <c r="E19" s="29">
        <v>1815033381.3299999</v>
      </c>
      <c r="F19" s="29">
        <v>0</v>
      </c>
      <c r="G19" s="29">
        <v>0</v>
      </c>
      <c r="H19" s="30">
        <f t="shared" si="1"/>
        <v>0.48349260611252393</v>
      </c>
    </row>
    <row r="20" spans="1:9" s="31" customFormat="1" ht="29" x14ac:dyDescent="0.35">
      <c r="A20" s="28" t="s">
        <v>72</v>
      </c>
      <c r="B20" s="29">
        <v>181241738</v>
      </c>
      <c r="C20" s="29">
        <v>189948708</v>
      </c>
      <c r="D20" s="29">
        <v>90487444.900000006</v>
      </c>
      <c r="E20" s="29">
        <v>99461263.099999994</v>
      </c>
      <c r="F20" s="29">
        <v>0</v>
      </c>
      <c r="G20" s="29">
        <v>0</v>
      </c>
      <c r="H20" s="30">
        <f t="shared" si="1"/>
        <v>0.47637831208622911</v>
      </c>
    </row>
    <row r="21" spans="1:9" s="31" customFormat="1" ht="29" x14ac:dyDescent="0.35">
      <c r="A21" s="28" t="s">
        <v>76</v>
      </c>
      <c r="B21" s="29">
        <v>1087450430</v>
      </c>
      <c r="C21" s="29">
        <v>1139692253</v>
      </c>
      <c r="D21" s="29">
        <v>542924669.07000005</v>
      </c>
      <c r="E21" s="29">
        <v>566767583.92999995</v>
      </c>
      <c r="F21" s="29">
        <v>30000000</v>
      </c>
      <c r="G21" s="29">
        <v>0</v>
      </c>
      <c r="H21" s="30">
        <f t="shared" si="1"/>
        <v>0.47637830970673456</v>
      </c>
    </row>
    <row r="22" spans="1:9" s="31" customFormat="1" ht="14.5" x14ac:dyDescent="0.35">
      <c r="A22" s="28" t="s">
        <v>78</v>
      </c>
      <c r="B22" s="29">
        <v>543725215</v>
      </c>
      <c r="C22" s="29">
        <v>569846126</v>
      </c>
      <c r="D22" s="29">
        <v>271462334.57999998</v>
      </c>
      <c r="E22" s="29">
        <v>288383791.42000002</v>
      </c>
      <c r="F22" s="29">
        <v>10000000</v>
      </c>
      <c r="G22" s="29">
        <v>0</v>
      </c>
      <c r="H22" s="30">
        <f t="shared" si="1"/>
        <v>0.4763783102036917</v>
      </c>
    </row>
    <row r="23" spans="1:9" s="31" customFormat="1" ht="29" x14ac:dyDescent="0.35">
      <c r="A23" s="28" t="s">
        <v>80</v>
      </c>
      <c r="B23" s="29">
        <v>5205262725</v>
      </c>
      <c r="C23" s="29">
        <v>5455326914</v>
      </c>
      <c r="D23" s="29">
        <v>2899620326.46</v>
      </c>
      <c r="E23" s="29">
        <v>2555706587.54</v>
      </c>
      <c r="F23" s="29">
        <v>0</v>
      </c>
      <c r="G23" s="29">
        <v>0</v>
      </c>
      <c r="H23" s="30">
        <f t="shared" si="1"/>
        <v>0.53152091014357128</v>
      </c>
    </row>
    <row r="24" spans="1:9" s="31" customFormat="1" ht="29" x14ac:dyDescent="0.35">
      <c r="A24" s="28" t="s">
        <v>82</v>
      </c>
      <c r="B24" s="29">
        <v>530077006</v>
      </c>
      <c r="C24" s="29">
        <v>530077006</v>
      </c>
      <c r="D24" s="29">
        <v>315719167.75999999</v>
      </c>
      <c r="E24" s="29">
        <v>214357838.24000001</v>
      </c>
      <c r="F24" s="29">
        <v>0</v>
      </c>
      <c r="G24" s="29">
        <v>0</v>
      </c>
      <c r="H24" s="30">
        <f t="shared" si="1"/>
        <v>0.59561000418116605</v>
      </c>
    </row>
    <row r="25" spans="1:9" s="31" customFormat="1" ht="14.5" x14ac:dyDescent="0.35">
      <c r="A25" s="28" t="s">
        <v>88</v>
      </c>
      <c r="B25" s="29">
        <v>1737353481</v>
      </c>
      <c r="C25" s="29">
        <v>1696353481</v>
      </c>
      <c r="D25" s="29">
        <v>695208791.74000001</v>
      </c>
      <c r="E25" s="29">
        <v>937602059.84000003</v>
      </c>
      <c r="F25" s="29">
        <v>63542629.420000002</v>
      </c>
      <c r="G25" s="29">
        <v>26146656.550000001</v>
      </c>
      <c r="H25" s="30">
        <f t="shared" si="1"/>
        <v>0.40982542820625723</v>
      </c>
    </row>
    <row r="26" spans="1:9" s="31" customFormat="1" ht="14.5" x14ac:dyDescent="0.35">
      <c r="A26" s="28" t="s">
        <v>90</v>
      </c>
      <c r="B26" s="29">
        <v>100533951</v>
      </c>
      <c r="C26" s="29">
        <v>100533951</v>
      </c>
      <c r="D26" s="29">
        <v>34806315.130000003</v>
      </c>
      <c r="E26" s="29">
        <v>65727635.869999997</v>
      </c>
      <c r="F26" s="29">
        <v>0</v>
      </c>
      <c r="G26" s="29">
        <v>0</v>
      </c>
      <c r="H26" s="30">
        <f t="shared" si="1"/>
        <v>0.34621453532647894</v>
      </c>
    </row>
    <row r="27" spans="1:9" s="31" customFormat="1" ht="14.5" x14ac:dyDescent="0.35">
      <c r="A27" s="28" t="s">
        <v>94</v>
      </c>
      <c r="B27" s="29">
        <v>113011784</v>
      </c>
      <c r="C27" s="29">
        <v>113011784</v>
      </c>
      <c r="D27" s="29">
        <v>38704345.82</v>
      </c>
      <c r="E27" s="29">
        <v>73784734.180000007</v>
      </c>
      <c r="F27" s="29">
        <v>522704</v>
      </c>
      <c r="G27" s="29">
        <v>522704</v>
      </c>
      <c r="H27" s="30">
        <f t="shared" si="1"/>
        <v>0.34248061972015237</v>
      </c>
    </row>
    <row r="28" spans="1:9" s="31" customFormat="1" ht="14.5" x14ac:dyDescent="0.35">
      <c r="A28" s="28" t="s">
        <v>96</v>
      </c>
      <c r="B28" s="29">
        <v>198318249</v>
      </c>
      <c r="C28" s="29">
        <v>198318249</v>
      </c>
      <c r="D28" s="29">
        <v>89149075.010000005</v>
      </c>
      <c r="E28" s="29">
        <v>106314418.98999999</v>
      </c>
      <c r="F28" s="29">
        <v>2854755</v>
      </c>
      <c r="G28" s="29">
        <v>2854755</v>
      </c>
      <c r="H28" s="30">
        <f t="shared" si="1"/>
        <v>0.44952532336043372</v>
      </c>
    </row>
    <row r="29" spans="1:9" s="31" customFormat="1" ht="14.5" x14ac:dyDescent="0.35">
      <c r="A29" s="28" t="s">
        <v>98</v>
      </c>
      <c r="B29" s="29">
        <v>2312159</v>
      </c>
      <c r="C29" s="29">
        <v>2312159</v>
      </c>
      <c r="D29" s="29">
        <v>1435821.2</v>
      </c>
      <c r="E29" s="29">
        <v>876337.8</v>
      </c>
      <c r="F29" s="29">
        <v>0</v>
      </c>
      <c r="G29" s="29">
        <v>0</v>
      </c>
      <c r="H29" s="30">
        <f t="shared" si="1"/>
        <v>0.62098722449450927</v>
      </c>
    </row>
    <row r="30" spans="1:9" s="31" customFormat="1" ht="14.5" x14ac:dyDescent="0.35">
      <c r="A30" s="28" t="s">
        <v>100</v>
      </c>
      <c r="B30" s="29">
        <v>268190385</v>
      </c>
      <c r="C30" s="29">
        <v>268190385</v>
      </c>
      <c r="D30" s="29">
        <v>69199656.310000002</v>
      </c>
      <c r="E30" s="29">
        <v>77908516.189999998</v>
      </c>
      <c r="F30" s="29">
        <v>121082212.5</v>
      </c>
      <c r="G30" s="29">
        <v>2318634.9</v>
      </c>
      <c r="H30" s="30">
        <f t="shared" si="1"/>
        <v>0.25802437440104353</v>
      </c>
    </row>
    <row r="31" spans="1:9" s="31" customFormat="1" ht="14.5" x14ac:dyDescent="0.35">
      <c r="A31" s="28" t="s">
        <v>102</v>
      </c>
      <c r="B31" s="29">
        <v>38980</v>
      </c>
      <c r="C31" s="29">
        <v>38980</v>
      </c>
      <c r="D31" s="29">
        <v>8750</v>
      </c>
      <c r="E31" s="29">
        <v>19740</v>
      </c>
      <c r="F31" s="29">
        <v>10490</v>
      </c>
      <c r="G31" s="29">
        <v>10490</v>
      </c>
      <c r="H31" s="30">
        <f t="shared" si="1"/>
        <v>0.22447408927655207</v>
      </c>
    </row>
    <row r="32" spans="1:9" s="31" customFormat="1" x14ac:dyDescent="0.35">
      <c r="A32" s="67" t="str">
        <f>'Resumen por partida'!A17:H17</f>
        <v>Fuente: Liquidación presupuestaria, Sistema SIGA PJ al 30 de junio de 2024.</v>
      </c>
      <c r="B32" s="67"/>
      <c r="C32" s="67"/>
      <c r="D32" s="67"/>
      <c r="E32" s="67"/>
      <c r="F32" s="67"/>
      <c r="G32" s="67"/>
      <c r="H32" s="67"/>
      <c r="I32" s="32"/>
    </row>
    <row r="33" spans="1:10" x14ac:dyDescent="0.35">
      <c r="A33" s="67" t="str">
        <f>'Resumen por partida'!A18:H18</f>
        <v>¹Según Ley de Presupuesto Nacional 2024</v>
      </c>
      <c r="B33" s="67"/>
      <c r="C33" s="67"/>
      <c r="D33" s="67"/>
      <c r="E33" s="67"/>
      <c r="F33" s="67"/>
      <c r="G33" s="67"/>
      <c r="H33" s="67"/>
    </row>
    <row r="34" spans="1:10" ht="12.75" customHeight="1" x14ac:dyDescent="0.35">
      <c r="A34" s="67" t="str">
        <f>'Resumen por partida'!A19:H19</f>
        <v>²Presupuesto que contiene las modificaciones presupuestarias internas y externas realizadas durante la ejecución al 30 de junio 2024.</v>
      </c>
      <c r="B34" s="67"/>
      <c r="C34" s="67"/>
      <c r="D34" s="67"/>
      <c r="E34" s="67"/>
      <c r="F34" s="67"/>
      <c r="G34" s="67"/>
      <c r="H34" s="67"/>
    </row>
    <row r="35" spans="1:10" s="31" customFormat="1" ht="12.75" customHeight="1" x14ac:dyDescent="0.35">
      <c r="A35" s="67" t="str">
        <f>'Resumen por partida'!A20:H20</f>
        <v xml:space="preserve">³Se visualizan los rubros que estan ligados a un procedimiento de compra y a un documento reservado para un gasto no previsible. </v>
      </c>
      <c r="B35" s="67"/>
      <c r="C35" s="67"/>
      <c r="D35" s="67"/>
      <c r="E35" s="67"/>
      <c r="F35" s="67"/>
      <c r="G35" s="67"/>
      <c r="H35" s="67"/>
      <c r="I35" s="17"/>
      <c r="J35" s="17"/>
    </row>
    <row r="36" spans="1:10" ht="12.75" customHeight="1" x14ac:dyDescent="0.35">
      <c r="A36" s="67" t="str">
        <f>'Resumen por partida'!A21:H21</f>
        <v xml:space="preserve">⁴Tipo de cambio Banco Central de  Costa Rica  al 30 de junio de 2024 (1$ = ¢530,41). </v>
      </c>
      <c r="B36" s="67"/>
      <c r="C36" s="67"/>
      <c r="D36" s="67"/>
      <c r="E36" s="67"/>
      <c r="F36" s="67"/>
      <c r="G36" s="67"/>
      <c r="H36" s="67"/>
    </row>
    <row r="37" spans="1:10" ht="14.5" x14ac:dyDescent="0.35">
      <c r="A37" s="33">
        <v>530.41</v>
      </c>
      <c r="B37" s="34"/>
      <c r="C37" s="34"/>
      <c r="D37" s="34"/>
      <c r="E37" s="34"/>
      <c r="F37" s="34"/>
      <c r="G37" s="34"/>
      <c r="H37" s="34"/>
    </row>
    <row r="38" spans="1:10" ht="14.5" x14ac:dyDescent="0.35">
      <c r="B38" s="34"/>
      <c r="C38" s="34"/>
      <c r="D38" s="34"/>
      <c r="E38" s="34"/>
      <c r="F38" s="34"/>
      <c r="G38" s="34"/>
      <c r="H38" s="34"/>
    </row>
    <row r="39" spans="1:10" ht="14.5" x14ac:dyDescent="0.35">
      <c r="A39" s="34"/>
      <c r="B39" s="34"/>
      <c r="C39" s="34"/>
      <c r="D39" s="34"/>
      <c r="E39" s="34"/>
      <c r="F39" s="34"/>
      <c r="G39" s="34"/>
      <c r="H39" s="34"/>
    </row>
    <row r="40" spans="1:10" x14ac:dyDescent="0.35">
      <c r="A40" s="35"/>
      <c r="B40" s="35"/>
      <c r="C40" s="35"/>
      <c r="D40" s="35"/>
      <c r="E40" s="35"/>
      <c r="F40" s="35"/>
      <c r="G40" s="35"/>
      <c r="H40" s="35"/>
    </row>
    <row r="41" spans="1:10" x14ac:dyDescent="0.35">
      <c r="A41" s="36"/>
      <c r="B41" s="35"/>
      <c r="C41" s="35"/>
      <c r="D41" s="35"/>
      <c r="E41" s="35"/>
      <c r="F41" s="35"/>
      <c r="G41" s="35"/>
      <c r="H41" s="35"/>
    </row>
    <row r="42" spans="1:10" ht="14.5" x14ac:dyDescent="0.35">
      <c r="A42" s="18" t="s">
        <v>263</v>
      </c>
      <c r="B42" s="35"/>
      <c r="C42" s="35"/>
      <c r="D42" s="35"/>
      <c r="E42" s="35"/>
      <c r="F42" s="35"/>
      <c r="G42" s="35"/>
      <c r="H42" s="35"/>
    </row>
    <row r="43" spans="1:10" ht="14.5" x14ac:dyDescent="0.35">
      <c r="A43" s="18" t="s">
        <v>275</v>
      </c>
      <c r="B43" s="35"/>
      <c r="C43" s="35"/>
      <c r="D43" s="35"/>
      <c r="E43" s="35"/>
      <c r="F43" s="35"/>
      <c r="G43" s="35"/>
      <c r="H43" s="35"/>
    </row>
    <row r="44" spans="1:10" ht="14.5" x14ac:dyDescent="0.35">
      <c r="A44" s="19" t="s">
        <v>276</v>
      </c>
      <c r="B44" s="35"/>
      <c r="C44" s="35"/>
      <c r="D44" s="35"/>
      <c r="E44" s="35"/>
      <c r="F44" s="35"/>
      <c r="G44" s="35"/>
      <c r="H44" s="35"/>
    </row>
    <row r="45" spans="1:10" ht="14.5" x14ac:dyDescent="0.35">
      <c r="A45" s="18">
        <f>'[1]Resumen por partida'!A5</f>
        <v>2024</v>
      </c>
    </row>
    <row r="46" spans="1:10" ht="14.5" x14ac:dyDescent="0.35">
      <c r="A46" s="19"/>
    </row>
    <row r="47" spans="1:10" s="23" customFormat="1" ht="14.5" x14ac:dyDescent="0.35">
      <c r="A47" s="21" t="s">
        <v>265</v>
      </c>
      <c r="B47" s="22" t="s">
        <v>266</v>
      </c>
      <c r="C47" s="22" t="s">
        <v>267</v>
      </c>
      <c r="D47" s="22" t="s">
        <v>268</v>
      </c>
      <c r="E47" s="22" t="s">
        <v>269</v>
      </c>
      <c r="F47" s="22" t="s">
        <v>270</v>
      </c>
      <c r="G47" s="22" t="s">
        <v>271</v>
      </c>
      <c r="H47" s="22" t="s">
        <v>272</v>
      </c>
    </row>
    <row r="48" spans="1:10" s="23" customFormat="1" ht="14.5" x14ac:dyDescent="0.35">
      <c r="A48" s="24" t="s">
        <v>277</v>
      </c>
      <c r="B48" s="25">
        <f>+B49/A37</f>
        <v>1892817.7428781509</v>
      </c>
      <c r="C48" s="25">
        <f>+C49/A37</f>
        <v>1892497.2361003752</v>
      </c>
      <c r="D48" s="25">
        <f>+D49/A37</f>
        <v>524997.36324729933</v>
      </c>
      <c r="E48" s="25">
        <f>+E49/A37</f>
        <v>642087.86802662094</v>
      </c>
      <c r="F48" s="25">
        <f>+F49/A37</f>
        <v>725412.00482645514</v>
      </c>
      <c r="G48" s="25">
        <f>+G49/A37</f>
        <v>524944.59163665853</v>
      </c>
      <c r="H48" s="26">
        <f>+D48/C48</f>
        <v>0.27740984411110353</v>
      </c>
    </row>
    <row r="49" spans="1:9" s="23" customFormat="1" ht="14.5" x14ac:dyDescent="0.35">
      <c r="A49" s="24" t="s">
        <v>274</v>
      </c>
      <c r="B49" s="27">
        <f>SUM(B50:B91)</f>
        <v>1003969459</v>
      </c>
      <c r="C49" s="27">
        <f t="shared" ref="C49:G49" si="2">SUM(C50:C91)</f>
        <v>1003799459</v>
      </c>
      <c r="D49" s="27">
        <f t="shared" si="2"/>
        <v>278463851.44</v>
      </c>
      <c r="E49" s="27">
        <f t="shared" si="2"/>
        <v>340569826.07999998</v>
      </c>
      <c r="F49" s="27">
        <f t="shared" si="2"/>
        <v>384765781.48000008</v>
      </c>
      <c r="G49" s="27">
        <f t="shared" si="2"/>
        <v>278435860.85000002</v>
      </c>
      <c r="H49" s="26">
        <f>+D49/C49</f>
        <v>0.27740984411110348</v>
      </c>
    </row>
    <row r="50" spans="1:9" s="31" customFormat="1" ht="14.5" x14ac:dyDescent="0.35">
      <c r="A50" s="28" t="s">
        <v>106</v>
      </c>
      <c r="B50" s="29">
        <v>30072631</v>
      </c>
      <c r="C50" s="29">
        <v>30980006</v>
      </c>
      <c r="D50" s="29">
        <v>9061227.5500000007</v>
      </c>
      <c r="E50" s="29">
        <v>5772665.8799999999</v>
      </c>
      <c r="F50" s="29">
        <v>16146112.57</v>
      </c>
      <c r="G50" s="29">
        <v>6354091.8700000001</v>
      </c>
      <c r="H50" s="63">
        <f t="shared" ref="H50:H91" si="3">+D50/C50</f>
        <v>0.29248630713628659</v>
      </c>
      <c r="I50" s="37"/>
    </row>
    <row r="51" spans="1:9" s="31" customFormat="1" ht="14.5" x14ac:dyDescent="0.35">
      <c r="A51" s="28" t="s">
        <v>108</v>
      </c>
      <c r="B51" s="29">
        <v>5844908</v>
      </c>
      <c r="C51" s="29">
        <v>4840208</v>
      </c>
      <c r="D51" s="29">
        <v>164374.07999999999</v>
      </c>
      <c r="E51" s="29">
        <v>1710625.92</v>
      </c>
      <c r="F51" s="29">
        <v>2965208</v>
      </c>
      <c r="G51" s="29">
        <v>1510935</v>
      </c>
      <c r="H51" s="63">
        <f t="shared" si="3"/>
        <v>3.3960127333370796E-2</v>
      </c>
      <c r="I51" s="37"/>
    </row>
    <row r="52" spans="1:9" s="31" customFormat="1" ht="14.5" x14ac:dyDescent="0.35">
      <c r="A52" s="28" t="s">
        <v>110</v>
      </c>
      <c r="B52" s="29">
        <v>4197970</v>
      </c>
      <c r="C52" s="29">
        <v>3702070</v>
      </c>
      <c r="D52" s="29">
        <v>323567.48</v>
      </c>
      <c r="E52" s="29">
        <v>1623452.65</v>
      </c>
      <c r="F52" s="29">
        <v>1755049.87</v>
      </c>
      <c r="G52" s="29">
        <v>1753844.87</v>
      </c>
      <c r="H52" s="63">
        <f t="shared" si="3"/>
        <v>8.7401772521859392E-2</v>
      </c>
      <c r="I52" s="37"/>
    </row>
    <row r="53" spans="1:9" s="31" customFormat="1" ht="14.5" x14ac:dyDescent="0.35">
      <c r="A53" s="28" t="s">
        <v>114</v>
      </c>
      <c r="B53" s="29">
        <v>2000000</v>
      </c>
      <c r="C53" s="29">
        <v>2000000</v>
      </c>
      <c r="D53" s="29">
        <v>0</v>
      </c>
      <c r="E53" s="29">
        <v>2000000</v>
      </c>
      <c r="F53" s="29">
        <v>0</v>
      </c>
      <c r="G53" s="29">
        <v>0</v>
      </c>
      <c r="H53" s="63">
        <f t="shared" si="3"/>
        <v>0</v>
      </c>
      <c r="I53" s="37"/>
    </row>
    <row r="54" spans="1:9" s="31" customFormat="1" ht="14.5" x14ac:dyDescent="0.35">
      <c r="A54" s="28" t="s">
        <v>116</v>
      </c>
      <c r="B54" s="29">
        <v>250000</v>
      </c>
      <c r="C54" s="29">
        <v>300000</v>
      </c>
      <c r="D54" s="29">
        <v>0</v>
      </c>
      <c r="E54" s="29">
        <v>300000</v>
      </c>
      <c r="F54" s="29">
        <v>0</v>
      </c>
      <c r="G54" s="29">
        <v>0</v>
      </c>
      <c r="H54" s="63">
        <f t="shared" si="3"/>
        <v>0</v>
      </c>
      <c r="I54" s="37"/>
    </row>
    <row r="55" spans="1:9" s="31" customFormat="1" ht="14.5" x14ac:dyDescent="0.35">
      <c r="A55" s="28" t="s">
        <v>118</v>
      </c>
      <c r="B55" s="29">
        <v>341145363</v>
      </c>
      <c r="C55" s="29">
        <v>341145363</v>
      </c>
      <c r="D55" s="29">
        <v>116979965.81999999</v>
      </c>
      <c r="E55" s="29">
        <v>140222700.62</v>
      </c>
      <c r="F55" s="29">
        <v>83942696.560000002</v>
      </c>
      <c r="G55" s="29">
        <v>73954959.930000007</v>
      </c>
      <c r="H55" s="63">
        <f t="shared" si="3"/>
        <v>0.34290357867182852</v>
      </c>
      <c r="I55" s="37"/>
    </row>
    <row r="56" spans="1:9" s="31" customFormat="1" ht="14.5" x14ac:dyDescent="0.35">
      <c r="A56" s="28" t="s">
        <v>120</v>
      </c>
      <c r="B56" s="29">
        <v>143314405</v>
      </c>
      <c r="C56" s="29">
        <v>140314405</v>
      </c>
      <c r="D56" s="29">
        <v>44550386.25</v>
      </c>
      <c r="E56" s="29">
        <v>34969148.850000001</v>
      </c>
      <c r="F56" s="29">
        <v>60794869.899999999</v>
      </c>
      <c r="G56" s="29">
        <v>59270908.240000002</v>
      </c>
      <c r="H56" s="63">
        <f t="shared" si="3"/>
        <v>0.31750401001237188</v>
      </c>
      <c r="I56" s="37"/>
    </row>
    <row r="57" spans="1:9" s="31" customFormat="1" ht="14.5" x14ac:dyDescent="0.35">
      <c r="A57" s="28" t="s">
        <v>124</v>
      </c>
      <c r="B57" s="29">
        <v>7692637</v>
      </c>
      <c r="C57" s="29">
        <v>7906117</v>
      </c>
      <c r="D57" s="29">
        <v>2627894.46</v>
      </c>
      <c r="E57" s="29">
        <v>2725900.29</v>
      </c>
      <c r="F57" s="29">
        <v>2552322.25</v>
      </c>
      <c r="G57" s="29">
        <v>2552322.25</v>
      </c>
      <c r="H57" s="63">
        <f t="shared" si="3"/>
        <v>0.33238749945137419</v>
      </c>
      <c r="I57" s="37"/>
    </row>
    <row r="58" spans="1:9" s="31" customFormat="1" ht="14.5" x14ac:dyDescent="0.35">
      <c r="A58" s="28" t="s">
        <v>126</v>
      </c>
      <c r="B58" s="29">
        <v>60133181</v>
      </c>
      <c r="C58" s="29">
        <v>54099715</v>
      </c>
      <c r="D58" s="29">
        <v>20353376.73</v>
      </c>
      <c r="E58" s="29">
        <v>12986054.09</v>
      </c>
      <c r="F58" s="29">
        <v>20760284.18</v>
      </c>
      <c r="G58" s="29">
        <v>20760284.18</v>
      </c>
      <c r="H58" s="63">
        <f t="shared" si="3"/>
        <v>0.37621966640674542</v>
      </c>
      <c r="I58" s="37"/>
    </row>
    <row r="59" spans="1:9" s="31" customFormat="1" ht="14.5" x14ac:dyDescent="0.35">
      <c r="A59" s="28" t="s">
        <v>128</v>
      </c>
      <c r="B59" s="29">
        <v>5150000</v>
      </c>
      <c r="C59" s="29">
        <v>5150000</v>
      </c>
      <c r="D59" s="29">
        <v>1721326.22</v>
      </c>
      <c r="E59" s="29">
        <v>172531.1</v>
      </c>
      <c r="F59" s="29">
        <v>3256142.68</v>
      </c>
      <c r="G59" s="29">
        <v>3256142.68</v>
      </c>
      <c r="H59" s="63">
        <f t="shared" si="3"/>
        <v>0.33423810097087381</v>
      </c>
      <c r="I59" s="37"/>
    </row>
    <row r="60" spans="1:9" s="31" customFormat="1" ht="14.5" x14ac:dyDescent="0.35">
      <c r="A60" s="28" t="s">
        <v>130</v>
      </c>
      <c r="B60" s="29">
        <v>5150000</v>
      </c>
      <c r="C60" s="29">
        <v>5150000</v>
      </c>
      <c r="D60" s="29">
        <v>1557713.89</v>
      </c>
      <c r="E60" s="29">
        <v>183608.58</v>
      </c>
      <c r="F60" s="29">
        <v>3408677.53</v>
      </c>
      <c r="G60" s="29">
        <v>3408677.53</v>
      </c>
      <c r="H60" s="63">
        <f t="shared" si="3"/>
        <v>0.30246871650485435</v>
      </c>
      <c r="I60" s="37"/>
    </row>
    <row r="61" spans="1:9" s="31" customFormat="1" ht="14.5" x14ac:dyDescent="0.35">
      <c r="A61" s="28" t="s">
        <v>134</v>
      </c>
      <c r="B61" s="29">
        <v>13589994</v>
      </c>
      <c r="C61" s="29">
        <v>13589994</v>
      </c>
      <c r="D61" s="29">
        <v>59500</v>
      </c>
      <c r="E61" s="29">
        <v>3168890</v>
      </c>
      <c r="F61" s="29">
        <v>10361604</v>
      </c>
      <c r="G61" s="29">
        <v>5534955</v>
      </c>
      <c r="H61" s="63">
        <f t="shared" si="3"/>
        <v>4.3782212118710284E-3</v>
      </c>
      <c r="I61" s="37"/>
    </row>
    <row r="62" spans="1:9" s="31" customFormat="1" ht="14.5" x14ac:dyDescent="0.35">
      <c r="A62" s="28" t="s">
        <v>136</v>
      </c>
      <c r="B62" s="29">
        <v>3102384</v>
      </c>
      <c r="C62" s="29">
        <v>3102384</v>
      </c>
      <c r="D62" s="29">
        <v>1045815</v>
      </c>
      <c r="E62" s="29">
        <v>544187.82999999996</v>
      </c>
      <c r="F62" s="29">
        <v>1512381.17</v>
      </c>
      <c r="G62" s="29">
        <v>1512381.17</v>
      </c>
      <c r="H62" s="63">
        <f t="shared" si="3"/>
        <v>0.33710043630962511</v>
      </c>
      <c r="I62" s="37"/>
    </row>
    <row r="63" spans="1:9" s="31" customFormat="1" ht="14.5" x14ac:dyDescent="0.35">
      <c r="A63" s="28" t="s">
        <v>140</v>
      </c>
      <c r="B63" s="29">
        <v>33303145</v>
      </c>
      <c r="C63" s="29">
        <v>53289933</v>
      </c>
      <c r="D63" s="29">
        <v>4076354.6</v>
      </c>
      <c r="E63" s="29">
        <v>27507560.219999999</v>
      </c>
      <c r="F63" s="29">
        <v>21706018.18</v>
      </c>
      <c r="G63" s="29">
        <v>21423018.18</v>
      </c>
      <c r="H63" s="63">
        <f t="shared" si="3"/>
        <v>7.649389613606758E-2</v>
      </c>
      <c r="I63" s="37"/>
    </row>
    <row r="64" spans="1:9" s="31" customFormat="1" ht="14.5" x14ac:dyDescent="0.35">
      <c r="A64" s="28" t="s">
        <v>142</v>
      </c>
      <c r="B64" s="29">
        <v>23853591</v>
      </c>
      <c r="C64" s="29">
        <v>23446216</v>
      </c>
      <c r="D64" s="29">
        <v>3629810.79</v>
      </c>
      <c r="E64" s="29">
        <v>14481211.49</v>
      </c>
      <c r="F64" s="29">
        <v>5335193.72</v>
      </c>
      <c r="G64" s="29">
        <v>4899758.3099999996</v>
      </c>
      <c r="H64" s="63">
        <f t="shared" si="3"/>
        <v>0.15481435426509763</v>
      </c>
      <c r="I64" s="37"/>
    </row>
    <row r="65" spans="1:9" s="31" customFormat="1" ht="14.5" x14ac:dyDescent="0.35">
      <c r="A65" s="28" t="s">
        <v>144</v>
      </c>
      <c r="B65" s="29">
        <v>1970000</v>
      </c>
      <c r="C65" s="29">
        <v>1776000</v>
      </c>
      <c r="D65" s="29">
        <v>542400</v>
      </c>
      <c r="E65" s="29">
        <v>426100</v>
      </c>
      <c r="F65" s="29">
        <v>807500</v>
      </c>
      <c r="G65" s="29">
        <v>807500</v>
      </c>
      <c r="H65" s="63">
        <f t="shared" si="3"/>
        <v>0.30540540540540539</v>
      </c>
      <c r="I65" s="37"/>
    </row>
    <row r="66" spans="1:9" s="31" customFormat="1" ht="14.5" x14ac:dyDescent="0.35">
      <c r="A66" s="28" t="s">
        <v>146</v>
      </c>
      <c r="B66" s="29">
        <v>16729296</v>
      </c>
      <c r="C66" s="29">
        <v>21450058.25</v>
      </c>
      <c r="D66" s="29">
        <v>3417070</v>
      </c>
      <c r="E66" s="29">
        <v>12076794.119999999</v>
      </c>
      <c r="F66" s="29">
        <v>5956194.1299999999</v>
      </c>
      <c r="G66" s="29">
        <v>5356194.13</v>
      </c>
      <c r="H66" s="63">
        <f t="shared" si="3"/>
        <v>0.15930353009647422</v>
      </c>
      <c r="I66" s="37"/>
    </row>
    <row r="67" spans="1:9" s="31" customFormat="1" ht="29" x14ac:dyDescent="0.35">
      <c r="A67" s="28" t="s">
        <v>148</v>
      </c>
      <c r="B67" s="29">
        <v>2642820</v>
      </c>
      <c r="C67" s="29">
        <v>2166420</v>
      </c>
      <c r="D67" s="29">
        <v>319790</v>
      </c>
      <c r="E67" s="29">
        <v>964670</v>
      </c>
      <c r="F67" s="29">
        <v>881960</v>
      </c>
      <c r="G67" s="29">
        <v>498140</v>
      </c>
      <c r="H67" s="63">
        <f t="shared" si="3"/>
        <v>0.14761218969544226</v>
      </c>
      <c r="I67" s="37"/>
    </row>
    <row r="68" spans="1:9" s="31" customFormat="1" ht="14.5" x14ac:dyDescent="0.35">
      <c r="A68" s="28" t="s">
        <v>150</v>
      </c>
      <c r="B68" s="29">
        <v>1575435</v>
      </c>
      <c r="C68" s="29">
        <v>1593515</v>
      </c>
      <c r="D68" s="29">
        <v>699456.85</v>
      </c>
      <c r="E68" s="29">
        <v>589210.63</v>
      </c>
      <c r="F68" s="29">
        <v>304847.52</v>
      </c>
      <c r="G68" s="29">
        <v>282115.52</v>
      </c>
      <c r="H68" s="63">
        <f t="shared" si="3"/>
        <v>0.43893960835009393</v>
      </c>
      <c r="I68" s="37"/>
    </row>
    <row r="69" spans="1:9" s="31" customFormat="1" ht="14.5" x14ac:dyDescent="0.35">
      <c r="A69" s="28" t="s">
        <v>154</v>
      </c>
      <c r="B69" s="29">
        <v>1500000</v>
      </c>
      <c r="C69" s="29">
        <v>1500000</v>
      </c>
      <c r="D69" s="29">
        <v>0</v>
      </c>
      <c r="E69" s="29">
        <v>1500000</v>
      </c>
      <c r="F69" s="29">
        <v>0</v>
      </c>
      <c r="G69" s="29">
        <v>0</v>
      </c>
      <c r="H69" s="63">
        <f t="shared" si="3"/>
        <v>0</v>
      </c>
      <c r="I69" s="37"/>
    </row>
    <row r="70" spans="1:9" s="31" customFormat="1" ht="14.5" x14ac:dyDescent="0.35">
      <c r="A70" s="28" t="s">
        <v>160</v>
      </c>
      <c r="B70" s="29">
        <v>54038098</v>
      </c>
      <c r="C70" s="29">
        <v>55238098</v>
      </c>
      <c r="D70" s="29">
        <v>17574889.280000001</v>
      </c>
      <c r="E70" s="29">
        <v>31224539.52</v>
      </c>
      <c r="F70" s="29">
        <v>6438669.2000000002</v>
      </c>
      <c r="G70" s="29">
        <v>2592678.8199999998</v>
      </c>
      <c r="H70" s="63">
        <f t="shared" si="3"/>
        <v>0.31816608312617861</v>
      </c>
      <c r="I70" s="37"/>
    </row>
    <row r="71" spans="1:9" s="31" customFormat="1" ht="14.5" x14ac:dyDescent="0.35">
      <c r="A71" s="28" t="s">
        <v>162</v>
      </c>
      <c r="B71" s="29">
        <v>5815581</v>
      </c>
      <c r="C71" s="29">
        <v>5243014.28</v>
      </c>
      <c r="D71" s="29">
        <v>31140</v>
      </c>
      <c r="E71" s="29">
        <v>12720</v>
      </c>
      <c r="F71" s="29">
        <v>5199154.28</v>
      </c>
      <c r="G71" s="29">
        <v>3099147.9</v>
      </c>
      <c r="H71" s="63">
        <f t="shared" si="3"/>
        <v>5.9393315251470187E-3</v>
      </c>
      <c r="I71" s="37"/>
    </row>
    <row r="72" spans="1:9" s="31" customFormat="1" ht="14.5" x14ac:dyDescent="0.35">
      <c r="A72" s="28" t="s">
        <v>164</v>
      </c>
      <c r="B72" s="29">
        <v>71185877</v>
      </c>
      <c r="C72" s="29">
        <v>64654013.359999999</v>
      </c>
      <c r="D72" s="29">
        <v>973912.71</v>
      </c>
      <c r="E72" s="29">
        <v>4286135.01</v>
      </c>
      <c r="F72" s="29">
        <v>59393965.640000001</v>
      </c>
      <c r="G72" s="29">
        <v>176406.64</v>
      </c>
      <c r="H72" s="63">
        <f t="shared" si="3"/>
        <v>1.5063453285987937E-2</v>
      </c>
      <c r="I72" s="37"/>
    </row>
    <row r="73" spans="1:9" s="31" customFormat="1" ht="14.5" x14ac:dyDescent="0.35">
      <c r="A73" s="28" t="s">
        <v>166</v>
      </c>
      <c r="B73" s="29">
        <v>150000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63">
        <v>0</v>
      </c>
      <c r="I73" s="37"/>
    </row>
    <row r="74" spans="1:9" s="31" customFormat="1" ht="14.5" x14ac:dyDescent="0.35">
      <c r="A74" s="28" t="s">
        <v>170</v>
      </c>
      <c r="B74" s="29">
        <v>7050205</v>
      </c>
      <c r="C74" s="29">
        <v>6627290</v>
      </c>
      <c r="D74" s="29">
        <v>2618445.9700000002</v>
      </c>
      <c r="E74" s="29">
        <v>3654920.41</v>
      </c>
      <c r="F74" s="29">
        <v>353923.62</v>
      </c>
      <c r="G74" s="29">
        <v>212563.62</v>
      </c>
      <c r="H74" s="63">
        <f t="shared" si="3"/>
        <v>0.39510055693956359</v>
      </c>
      <c r="I74" s="37"/>
    </row>
    <row r="75" spans="1:9" s="31" customFormat="1" ht="14.5" x14ac:dyDescent="0.35">
      <c r="A75" s="28" t="s">
        <v>174</v>
      </c>
      <c r="B75" s="29">
        <v>1761506</v>
      </c>
      <c r="C75" s="29">
        <v>1761506</v>
      </c>
      <c r="D75" s="29">
        <v>563940.18999999994</v>
      </c>
      <c r="E75" s="29">
        <v>402628.04</v>
      </c>
      <c r="F75" s="29">
        <v>794937.77</v>
      </c>
      <c r="G75" s="29">
        <v>794937.77</v>
      </c>
      <c r="H75" s="63">
        <f t="shared" si="3"/>
        <v>0.32014661885908985</v>
      </c>
      <c r="I75" s="37"/>
    </row>
    <row r="76" spans="1:9" s="31" customFormat="1" ht="14.5" x14ac:dyDescent="0.35">
      <c r="A76" s="28" t="s">
        <v>176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63" t="e">
        <f t="shared" si="3"/>
        <v>#DIV/0!</v>
      </c>
      <c r="I76" s="37"/>
    </row>
    <row r="77" spans="1:9" s="31" customFormat="1" ht="14.5" x14ac:dyDescent="0.35">
      <c r="A77" s="28" t="s">
        <v>178</v>
      </c>
      <c r="B77" s="29">
        <v>337500</v>
      </c>
      <c r="C77" s="29">
        <v>337500</v>
      </c>
      <c r="D77" s="29">
        <v>186550</v>
      </c>
      <c r="E77" s="29">
        <v>101950</v>
      </c>
      <c r="F77" s="29">
        <v>49000</v>
      </c>
      <c r="G77" s="29">
        <v>49000</v>
      </c>
      <c r="H77" s="63">
        <v>1</v>
      </c>
      <c r="I77" s="37"/>
    </row>
    <row r="78" spans="1:9" s="31" customFormat="1" ht="14.5" x14ac:dyDescent="0.35">
      <c r="A78" s="28" t="s">
        <v>180</v>
      </c>
      <c r="B78" s="29">
        <v>33460448</v>
      </c>
      <c r="C78" s="29">
        <v>22024678.75</v>
      </c>
      <c r="D78" s="29">
        <v>7611062.9199999999</v>
      </c>
      <c r="E78" s="29">
        <v>2703832.22</v>
      </c>
      <c r="F78" s="29">
        <v>11709783.609999999</v>
      </c>
      <c r="G78" s="29">
        <v>7675749.1299999999</v>
      </c>
      <c r="H78" s="63">
        <f t="shared" si="3"/>
        <v>0.34556975865084977</v>
      </c>
      <c r="I78" s="37"/>
    </row>
    <row r="79" spans="1:9" s="31" customFormat="1" ht="14.5" x14ac:dyDescent="0.35">
      <c r="A79" s="28" t="s">
        <v>182</v>
      </c>
      <c r="B79" s="29">
        <v>100174</v>
      </c>
      <c r="C79" s="29">
        <v>100174</v>
      </c>
      <c r="D79" s="29">
        <v>14953.97</v>
      </c>
      <c r="E79" s="29">
        <v>85220.03</v>
      </c>
      <c r="F79" s="29">
        <v>0</v>
      </c>
      <c r="G79" s="29">
        <v>0</v>
      </c>
      <c r="H79" s="63">
        <f t="shared" si="3"/>
        <v>0.14927995288198534</v>
      </c>
      <c r="I79" s="37"/>
    </row>
    <row r="80" spans="1:9" s="31" customFormat="1" ht="14.5" x14ac:dyDescent="0.35">
      <c r="A80" s="28" t="s">
        <v>184</v>
      </c>
      <c r="B80" s="29">
        <v>266551</v>
      </c>
      <c r="C80" s="29">
        <v>266551</v>
      </c>
      <c r="D80" s="29">
        <v>32575.79</v>
      </c>
      <c r="E80" s="29">
        <v>233975.21</v>
      </c>
      <c r="F80" s="29">
        <v>0</v>
      </c>
      <c r="G80" s="29">
        <v>0</v>
      </c>
      <c r="H80" s="63">
        <f t="shared" si="3"/>
        <v>0.12221222205131477</v>
      </c>
      <c r="I80" s="37"/>
    </row>
    <row r="81" spans="1:9" s="31" customFormat="1" ht="14.5" x14ac:dyDescent="0.35">
      <c r="A81" s="28" t="s">
        <v>186</v>
      </c>
      <c r="B81" s="29">
        <v>517783</v>
      </c>
      <c r="C81" s="29">
        <v>594183</v>
      </c>
      <c r="D81" s="29">
        <v>117791.01</v>
      </c>
      <c r="E81" s="29">
        <v>284070.7</v>
      </c>
      <c r="F81" s="29">
        <v>192321.29</v>
      </c>
      <c r="G81" s="29">
        <v>192321.29</v>
      </c>
      <c r="H81" s="63">
        <v>2</v>
      </c>
      <c r="I81" s="37"/>
    </row>
    <row r="82" spans="1:9" s="31" customFormat="1" ht="14.5" x14ac:dyDescent="0.35">
      <c r="A82" s="28" t="s">
        <v>190</v>
      </c>
      <c r="B82" s="29">
        <v>874476</v>
      </c>
      <c r="C82" s="29">
        <v>874476</v>
      </c>
      <c r="D82" s="29">
        <v>228990</v>
      </c>
      <c r="E82" s="29">
        <v>579522.76</v>
      </c>
      <c r="F82" s="29">
        <v>65963.240000000005</v>
      </c>
      <c r="G82" s="29">
        <v>65963.240000000005</v>
      </c>
      <c r="H82" s="63">
        <f t="shared" si="3"/>
        <v>0.26185967367886598</v>
      </c>
      <c r="I82" s="37"/>
    </row>
    <row r="83" spans="1:9" s="31" customFormat="1" ht="14.5" x14ac:dyDescent="0.35">
      <c r="A83" s="28" t="s">
        <v>192</v>
      </c>
      <c r="B83" s="29">
        <v>35453175</v>
      </c>
      <c r="C83" s="29">
        <v>37223078.640000001</v>
      </c>
      <c r="D83" s="29">
        <v>22947401.579999998</v>
      </c>
      <c r="E83" s="29">
        <v>9389930.6099999994</v>
      </c>
      <c r="F83" s="29">
        <v>4885746.45</v>
      </c>
      <c r="G83" s="29">
        <v>1498794.81</v>
      </c>
      <c r="H83" s="63">
        <f t="shared" si="3"/>
        <v>0.61648317168856293</v>
      </c>
      <c r="I83" s="37"/>
    </row>
    <row r="84" spans="1:9" s="31" customFormat="1" ht="14.5" x14ac:dyDescent="0.35">
      <c r="A84" s="28" t="s">
        <v>196</v>
      </c>
      <c r="B84" s="29">
        <v>19406608</v>
      </c>
      <c r="C84" s="29">
        <v>20446208</v>
      </c>
      <c r="D84" s="29">
        <v>7167254.4900000002</v>
      </c>
      <c r="E84" s="29">
        <v>11866878.470000001</v>
      </c>
      <c r="F84" s="29">
        <v>1412075.04</v>
      </c>
      <c r="G84" s="29">
        <v>969183.04</v>
      </c>
      <c r="H84" s="63">
        <f t="shared" si="3"/>
        <v>0.35054199243204415</v>
      </c>
      <c r="I84" s="37"/>
    </row>
    <row r="85" spans="1:9" s="31" customFormat="1" ht="14.5" x14ac:dyDescent="0.35">
      <c r="A85" s="28" t="s">
        <v>198</v>
      </c>
      <c r="B85" s="29">
        <v>95457</v>
      </c>
      <c r="C85" s="29">
        <v>28103</v>
      </c>
      <c r="D85" s="29">
        <v>27120</v>
      </c>
      <c r="E85" s="29">
        <v>983</v>
      </c>
      <c r="F85" s="29">
        <v>0</v>
      </c>
      <c r="G85" s="29">
        <v>0</v>
      </c>
      <c r="H85" s="63">
        <v>3</v>
      </c>
      <c r="I85" s="37"/>
    </row>
    <row r="86" spans="1:9" s="31" customFormat="1" ht="14.5" x14ac:dyDescent="0.35">
      <c r="A86" s="28" t="s">
        <v>200</v>
      </c>
      <c r="B86" s="29">
        <v>37402805</v>
      </c>
      <c r="C86" s="29">
        <v>37724002</v>
      </c>
      <c r="D86" s="29">
        <v>1618384.56</v>
      </c>
      <c r="E86" s="29">
        <v>7561170.2699999996</v>
      </c>
      <c r="F86" s="29">
        <v>28544447.170000002</v>
      </c>
      <c r="G86" s="29">
        <v>28544447.170000002</v>
      </c>
      <c r="H86" s="63">
        <f t="shared" si="3"/>
        <v>4.2900659373308274E-2</v>
      </c>
      <c r="I86" s="37"/>
    </row>
    <row r="87" spans="1:9" s="31" customFormat="1" ht="14.5" x14ac:dyDescent="0.35">
      <c r="A87" s="28" t="s">
        <v>202</v>
      </c>
      <c r="B87" s="29">
        <v>6364158</v>
      </c>
      <c r="C87" s="29">
        <v>6364158</v>
      </c>
      <c r="D87" s="29">
        <v>2633866.85</v>
      </c>
      <c r="E87" s="29">
        <v>1481011.96</v>
      </c>
      <c r="F87" s="29">
        <v>2249279.19</v>
      </c>
      <c r="G87" s="29">
        <v>1360694.19</v>
      </c>
      <c r="H87" s="63">
        <f t="shared" si="3"/>
        <v>0.41385943749353804</v>
      </c>
      <c r="I87" s="37"/>
    </row>
    <row r="88" spans="1:9" s="31" customFormat="1" ht="14.5" x14ac:dyDescent="0.35">
      <c r="A88" s="28" t="s">
        <v>204</v>
      </c>
      <c r="B88" s="29">
        <v>21047574</v>
      </c>
      <c r="C88" s="29">
        <v>21047574</v>
      </c>
      <c r="D88" s="29">
        <v>2701613.88</v>
      </c>
      <c r="E88" s="29">
        <v>83824.12</v>
      </c>
      <c r="F88" s="29">
        <v>18262136</v>
      </c>
      <c r="G88" s="29">
        <v>15530002.65</v>
      </c>
      <c r="H88" s="63">
        <f t="shared" si="3"/>
        <v>0.12835749526287446</v>
      </c>
      <c r="I88" s="37"/>
    </row>
    <row r="89" spans="1:9" s="31" customFormat="1" ht="14.5" x14ac:dyDescent="0.35">
      <c r="A89" s="28" t="s">
        <v>206</v>
      </c>
      <c r="B89" s="29">
        <v>411874</v>
      </c>
      <c r="C89" s="29">
        <v>984440.72</v>
      </c>
      <c r="D89" s="29">
        <v>0</v>
      </c>
      <c r="E89" s="29">
        <v>0</v>
      </c>
      <c r="F89" s="29">
        <v>984440.72</v>
      </c>
      <c r="G89" s="29">
        <v>984440.72</v>
      </c>
      <c r="H89" s="63">
        <v>4</v>
      </c>
      <c r="I89" s="37"/>
    </row>
    <row r="90" spans="1:9" s="31" customFormat="1" ht="14.5" x14ac:dyDescent="0.35">
      <c r="A90" s="28" t="s">
        <v>208</v>
      </c>
      <c r="B90" s="29">
        <v>1014808</v>
      </c>
      <c r="C90" s="29">
        <v>760965</v>
      </c>
      <c r="D90" s="29">
        <v>250646.97</v>
      </c>
      <c r="E90" s="29">
        <v>249669.03</v>
      </c>
      <c r="F90" s="29">
        <v>260649</v>
      </c>
      <c r="G90" s="29">
        <v>31074</v>
      </c>
      <c r="H90" s="63">
        <f t="shared" si="3"/>
        <v>0.32938041828467801</v>
      </c>
      <c r="I90" s="37"/>
    </row>
    <row r="91" spans="1:9" s="31" customFormat="1" ht="14.5" x14ac:dyDescent="0.35">
      <c r="A91" s="28" t="s">
        <v>210</v>
      </c>
      <c r="B91" s="29">
        <v>3997041</v>
      </c>
      <c r="C91" s="29">
        <v>3997041</v>
      </c>
      <c r="D91" s="29">
        <v>33281.550000000003</v>
      </c>
      <c r="E91" s="29">
        <v>2441532.4500000002</v>
      </c>
      <c r="F91" s="29">
        <v>1522227</v>
      </c>
      <c r="G91" s="29">
        <v>1522227</v>
      </c>
      <c r="H91" s="63">
        <f t="shared" si="3"/>
        <v>8.326547063189995E-3</v>
      </c>
      <c r="I91" s="32"/>
    </row>
    <row r="92" spans="1:9" x14ac:dyDescent="0.35">
      <c r="A92" s="67" t="str">
        <f>A32</f>
        <v>Fuente: Liquidación presupuestaria, Sistema SIGA PJ al 30 de junio de 2024.</v>
      </c>
      <c r="B92" s="67"/>
      <c r="C92" s="67"/>
      <c r="D92" s="67"/>
      <c r="E92" s="67"/>
      <c r="F92" s="67"/>
      <c r="G92" s="67"/>
      <c r="H92" s="67"/>
    </row>
    <row r="93" spans="1:9" ht="12.75" customHeight="1" x14ac:dyDescent="0.35">
      <c r="A93" s="67" t="str">
        <f t="shared" ref="A93:A96" si="4">A33</f>
        <v>¹Según Ley de Presupuesto Nacional 2024</v>
      </c>
      <c r="B93" s="67"/>
      <c r="C93" s="67"/>
      <c r="D93" s="67"/>
      <c r="E93" s="67"/>
      <c r="F93" s="67"/>
      <c r="G93" s="67"/>
      <c r="H93" s="67"/>
    </row>
    <row r="94" spans="1:9" s="31" customFormat="1" ht="12.75" customHeight="1" x14ac:dyDescent="0.35">
      <c r="A94" s="67" t="str">
        <f t="shared" si="4"/>
        <v>²Presupuesto que contiene las modificaciones presupuestarias internas y externas realizadas durante la ejecución al 30 de junio 2024.</v>
      </c>
      <c r="B94" s="67"/>
      <c r="C94" s="67"/>
      <c r="D94" s="67"/>
      <c r="E94" s="67"/>
      <c r="F94" s="67"/>
      <c r="G94" s="67"/>
      <c r="H94" s="67"/>
    </row>
    <row r="95" spans="1:9" ht="12.75" customHeight="1" x14ac:dyDescent="0.35">
      <c r="A95" s="67" t="str">
        <f t="shared" si="4"/>
        <v xml:space="preserve">³Se visualizan los rubros que estan ligados a un procedimiento de compra y a un documento reservado para un gasto no previsible. </v>
      </c>
      <c r="B95" s="67"/>
      <c r="C95" s="67"/>
      <c r="D95" s="67"/>
      <c r="E95" s="67"/>
      <c r="F95" s="67"/>
      <c r="G95" s="67"/>
      <c r="H95" s="67"/>
    </row>
    <row r="96" spans="1:9" ht="12.75" customHeight="1" x14ac:dyDescent="0.35">
      <c r="A96" s="67" t="str">
        <f t="shared" si="4"/>
        <v xml:space="preserve">⁴Tipo de cambio Banco Central de  Costa Rica  al 30 de junio de 2024 (1$ = ¢530,41). </v>
      </c>
      <c r="B96" s="67"/>
      <c r="C96" s="67"/>
      <c r="D96" s="67"/>
      <c r="E96" s="67"/>
      <c r="F96" s="67"/>
      <c r="G96" s="67"/>
      <c r="H96" s="67"/>
    </row>
    <row r="97" spans="1:9" x14ac:dyDescent="0.35">
      <c r="A97" s="35"/>
      <c r="B97" s="35"/>
      <c r="C97" s="35"/>
      <c r="D97" s="35"/>
      <c r="E97" s="35"/>
      <c r="F97" s="35"/>
      <c r="G97" s="35"/>
      <c r="H97" s="35"/>
    </row>
    <row r="98" spans="1:9" x14ac:dyDescent="0.35">
      <c r="A98" s="35"/>
      <c r="B98" s="35"/>
      <c r="C98" s="35"/>
      <c r="D98" s="35"/>
      <c r="E98" s="35"/>
      <c r="F98" s="35"/>
      <c r="G98" s="35"/>
      <c r="H98" s="35"/>
    </row>
    <row r="99" spans="1:9" ht="14.5" x14ac:dyDescent="0.35">
      <c r="A99" s="18" t="s">
        <v>263</v>
      </c>
      <c r="B99" s="35"/>
      <c r="C99" s="35"/>
      <c r="D99" s="35"/>
      <c r="E99" s="35"/>
      <c r="F99" s="35"/>
      <c r="G99" s="35"/>
      <c r="H99" s="35"/>
    </row>
    <row r="100" spans="1:9" ht="14.5" x14ac:dyDescent="0.35">
      <c r="A100" s="18" t="s">
        <v>15</v>
      </c>
      <c r="B100" s="35"/>
      <c r="C100" s="35"/>
      <c r="D100" s="35"/>
      <c r="E100" s="35"/>
      <c r="F100" s="35"/>
      <c r="G100" s="35"/>
      <c r="H100" s="35"/>
    </row>
    <row r="101" spans="1:9" ht="14.5" x14ac:dyDescent="0.35">
      <c r="A101" s="19" t="s">
        <v>278</v>
      </c>
      <c r="B101" s="35"/>
      <c r="C101" s="35"/>
      <c r="D101" s="35"/>
      <c r="E101" s="35"/>
      <c r="F101" s="35"/>
      <c r="G101" s="35"/>
      <c r="H101" s="35"/>
    </row>
    <row r="102" spans="1:9" ht="14.5" x14ac:dyDescent="0.35">
      <c r="A102" s="18">
        <f>'[1]Resumen por partida'!A5</f>
        <v>2024</v>
      </c>
      <c r="B102" s="38"/>
      <c r="C102" s="39"/>
      <c r="D102" s="39"/>
      <c r="E102" s="39"/>
      <c r="F102" s="39"/>
      <c r="G102" s="39"/>
      <c r="H102" s="39"/>
    </row>
    <row r="103" spans="1:9" ht="14.5" x14ac:dyDescent="0.35">
      <c r="A103" s="19"/>
      <c r="B103" s="38"/>
      <c r="C103" s="39"/>
      <c r="D103" s="39"/>
      <c r="E103" s="39"/>
      <c r="F103" s="39"/>
      <c r="G103" s="39"/>
      <c r="H103" s="39"/>
    </row>
    <row r="104" spans="1:9" s="23" customFormat="1" ht="14.5" x14ac:dyDescent="0.35">
      <c r="A104" s="21" t="s">
        <v>265</v>
      </c>
      <c r="B104" s="22" t="s">
        <v>266</v>
      </c>
      <c r="C104" s="22" t="s">
        <v>267</v>
      </c>
      <c r="D104" s="22" t="s">
        <v>268</v>
      </c>
      <c r="E104" s="22" t="s">
        <v>269</v>
      </c>
      <c r="F104" s="22" t="s">
        <v>270</v>
      </c>
      <c r="G104" s="22" t="s">
        <v>271</v>
      </c>
      <c r="H104" s="22" t="s">
        <v>272</v>
      </c>
    </row>
    <row r="105" spans="1:9" s="23" customFormat="1" ht="14.5" x14ac:dyDescent="0.35">
      <c r="A105" s="24" t="s">
        <v>277</v>
      </c>
      <c r="B105" s="25">
        <f>+B106/A37</f>
        <v>8251420.8046605457</v>
      </c>
      <c r="C105" s="25">
        <f>+C106/A37</f>
        <v>4256520.2407571506</v>
      </c>
      <c r="D105" s="25">
        <f>+D106/A37</f>
        <v>1406252.2068399917</v>
      </c>
      <c r="E105" s="25">
        <f>+E106/A37</f>
        <v>2162383.8271714337</v>
      </c>
      <c r="F105" s="25">
        <f>+F106/A37</f>
        <v>687884.20674572513</v>
      </c>
      <c r="G105" s="25">
        <f>+G106/A37</f>
        <v>647860.73752380244</v>
      </c>
      <c r="H105" s="26">
        <f>+D105/C105</f>
        <v>0.33037601780318265</v>
      </c>
    </row>
    <row r="106" spans="1:9" s="23" customFormat="1" ht="14.5" x14ac:dyDescent="0.35">
      <c r="A106" s="24" t="s">
        <v>274</v>
      </c>
      <c r="B106" s="27">
        <f t="shared" ref="B106:G106" si="5">SUM(B107:B121)</f>
        <v>4376636109</v>
      </c>
      <c r="C106" s="27">
        <f t="shared" si="5"/>
        <v>2257700900.9000001</v>
      </c>
      <c r="D106" s="27">
        <f t="shared" si="5"/>
        <v>745890233.02999997</v>
      </c>
      <c r="E106" s="27">
        <f t="shared" si="5"/>
        <v>1146950005.77</v>
      </c>
      <c r="F106" s="27">
        <f t="shared" si="5"/>
        <v>364860662.10000002</v>
      </c>
      <c r="G106" s="27">
        <f t="shared" si="5"/>
        <v>343631813.79000002</v>
      </c>
      <c r="H106" s="26">
        <f>+D106/C106</f>
        <v>0.33037601780318265</v>
      </c>
    </row>
    <row r="107" spans="1:9" s="31" customFormat="1" ht="14.5" x14ac:dyDescent="0.35">
      <c r="A107" s="28" t="s">
        <v>217</v>
      </c>
      <c r="B107" s="29">
        <v>1686638</v>
      </c>
      <c r="C107" s="29">
        <v>1686638</v>
      </c>
      <c r="D107" s="29">
        <v>956751.37</v>
      </c>
      <c r="E107" s="29">
        <v>24899.040000000001</v>
      </c>
      <c r="F107" s="29">
        <v>704987.59</v>
      </c>
      <c r="G107" s="29">
        <v>472689.59</v>
      </c>
      <c r="H107" s="40">
        <f t="shared" ref="H107:H120" si="6">+D107/C107</f>
        <v>0.5672535363249257</v>
      </c>
      <c r="I107" s="37"/>
    </row>
    <row r="108" spans="1:9" s="31" customFormat="1" ht="14.5" x14ac:dyDescent="0.35">
      <c r="A108" s="28" t="s">
        <v>219</v>
      </c>
      <c r="B108" s="29">
        <v>73660500</v>
      </c>
      <c r="C108" s="29">
        <v>73660500</v>
      </c>
      <c r="D108" s="29">
        <v>0</v>
      </c>
      <c r="E108" s="29">
        <v>52450000</v>
      </c>
      <c r="F108" s="29">
        <v>21210500</v>
      </c>
      <c r="G108" s="29">
        <v>21210500</v>
      </c>
      <c r="H108" s="40">
        <f t="shared" si="6"/>
        <v>0</v>
      </c>
      <c r="I108" s="37"/>
    </row>
    <row r="109" spans="1:9" s="31" customFormat="1" ht="14.5" x14ac:dyDescent="0.35">
      <c r="A109" s="28" t="s">
        <v>221</v>
      </c>
      <c r="B109" s="29">
        <v>8628379</v>
      </c>
      <c r="C109" s="29">
        <v>12450366</v>
      </c>
      <c r="D109" s="29">
        <v>4449919.1100000003</v>
      </c>
      <c r="E109" s="29">
        <v>883616.13</v>
      </c>
      <c r="F109" s="29">
        <v>7116830.7599999998</v>
      </c>
      <c r="G109" s="29">
        <v>6146742.6200000001</v>
      </c>
      <c r="H109" s="40">
        <f t="shared" si="6"/>
        <v>0.35741271461417279</v>
      </c>
      <c r="I109" s="37"/>
    </row>
    <row r="110" spans="1:9" s="31" customFormat="1" ht="14.5" x14ac:dyDescent="0.35">
      <c r="A110" s="28" t="s">
        <v>223</v>
      </c>
      <c r="B110" s="29">
        <v>21433652</v>
      </c>
      <c r="C110" s="29">
        <v>18500396.699999999</v>
      </c>
      <c r="D110" s="29">
        <v>5713093.5099999998</v>
      </c>
      <c r="E110" s="29">
        <v>7544502.79</v>
      </c>
      <c r="F110" s="29">
        <v>5242800.4000000004</v>
      </c>
      <c r="G110" s="29">
        <v>4419770.4000000004</v>
      </c>
      <c r="H110" s="40">
        <f t="shared" si="6"/>
        <v>0.30880924353368056</v>
      </c>
      <c r="I110" s="37"/>
    </row>
    <row r="111" spans="1:9" s="31" customFormat="1" ht="14.5" x14ac:dyDescent="0.35">
      <c r="A111" s="28" t="s">
        <v>225</v>
      </c>
      <c r="B111" s="29">
        <v>639770625</v>
      </c>
      <c r="C111" s="29">
        <v>679770625</v>
      </c>
      <c r="D111" s="29">
        <v>309790274.11000001</v>
      </c>
      <c r="E111" s="29">
        <v>304379264.63999999</v>
      </c>
      <c r="F111" s="29">
        <v>65601086.25</v>
      </c>
      <c r="G111" s="29">
        <v>48725907.079999998</v>
      </c>
      <c r="H111" s="40">
        <f t="shared" si="6"/>
        <v>0.45572765682541816</v>
      </c>
      <c r="I111" s="37"/>
    </row>
    <row r="112" spans="1:9" s="31" customFormat="1" ht="14.5" x14ac:dyDescent="0.35">
      <c r="A112" s="28" t="s">
        <v>227</v>
      </c>
      <c r="B112" s="29">
        <v>361542</v>
      </c>
      <c r="C112" s="29">
        <v>642810.30000000005</v>
      </c>
      <c r="D112" s="29">
        <v>281268.3</v>
      </c>
      <c r="E112" s="29">
        <v>291482</v>
      </c>
      <c r="F112" s="29">
        <v>70060</v>
      </c>
      <c r="G112" s="29">
        <v>70060</v>
      </c>
      <c r="H112" s="40">
        <f t="shared" si="6"/>
        <v>0.43756035023085343</v>
      </c>
      <c r="I112" s="37"/>
    </row>
    <row r="113" spans="1:9" s="31" customFormat="1" ht="14.5" x14ac:dyDescent="0.35">
      <c r="A113" s="28" t="s">
        <v>229</v>
      </c>
      <c r="B113" s="29">
        <v>9385780</v>
      </c>
      <c r="C113" s="29">
        <v>9385780</v>
      </c>
      <c r="D113" s="29">
        <v>0</v>
      </c>
      <c r="E113" s="29">
        <v>8222447.3200000003</v>
      </c>
      <c r="F113" s="29">
        <v>1163332.68</v>
      </c>
      <c r="G113" s="29">
        <v>1163332.68</v>
      </c>
      <c r="H113" s="40">
        <f t="shared" si="6"/>
        <v>0</v>
      </c>
      <c r="I113" s="37"/>
    </row>
    <row r="114" spans="1:9" s="31" customFormat="1" ht="14.5" x14ac:dyDescent="0.35">
      <c r="A114" s="28" t="s">
        <v>233</v>
      </c>
      <c r="B114" s="29">
        <v>332423718</v>
      </c>
      <c r="C114" s="29">
        <v>372423718</v>
      </c>
      <c r="D114" s="29">
        <v>0</v>
      </c>
      <c r="E114" s="29">
        <v>349912027.48000002</v>
      </c>
      <c r="F114" s="29">
        <v>22511690.52</v>
      </c>
      <c r="G114" s="29">
        <v>22511690.52</v>
      </c>
      <c r="H114" s="40">
        <f t="shared" si="6"/>
        <v>0</v>
      </c>
      <c r="I114" s="37"/>
    </row>
    <row r="115" spans="1:9" s="31" customFormat="1" ht="14.5" x14ac:dyDescent="0.35">
      <c r="A115" s="28" t="s">
        <v>237</v>
      </c>
      <c r="B115" s="29">
        <v>964724</v>
      </c>
      <c r="C115" s="29">
        <v>964724</v>
      </c>
      <c r="D115" s="29">
        <v>0</v>
      </c>
      <c r="E115" s="29">
        <v>0</v>
      </c>
      <c r="F115" s="29">
        <v>964724</v>
      </c>
      <c r="G115" s="29">
        <v>964724</v>
      </c>
      <c r="H115" s="40">
        <f t="shared" si="6"/>
        <v>0</v>
      </c>
      <c r="I115" s="37"/>
    </row>
    <row r="116" spans="1:9" s="31" customFormat="1" ht="29" x14ac:dyDescent="0.35">
      <c r="A116" s="28" t="s">
        <v>244</v>
      </c>
      <c r="B116" s="29">
        <v>90620869</v>
      </c>
      <c r="C116" s="29">
        <v>94974355</v>
      </c>
      <c r="D116" s="29">
        <v>36138589.390000001</v>
      </c>
      <c r="E116" s="29">
        <v>53861410.609999999</v>
      </c>
      <c r="F116" s="29">
        <v>4974355</v>
      </c>
      <c r="G116" s="29">
        <v>4974355</v>
      </c>
      <c r="H116" s="40">
        <f t="shared" si="6"/>
        <v>0.38050892148727938</v>
      </c>
      <c r="I116" s="37"/>
    </row>
    <row r="117" spans="1:9" s="31" customFormat="1" ht="14.5" x14ac:dyDescent="0.35">
      <c r="A117" s="28" t="s">
        <v>248</v>
      </c>
      <c r="B117" s="29">
        <v>4689600</v>
      </c>
      <c r="C117" s="29">
        <v>4689600</v>
      </c>
      <c r="D117" s="29">
        <v>0</v>
      </c>
      <c r="E117" s="29">
        <v>0</v>
      </c>
      <c r="F117" s="29">
        <v>4689600</v>
      </c>
      <c r="G117" s="29">
        <v>4689600</v>
      </c>
      <c r="H117" s="40">
        <f t="shared" si="6"/>
        <v>0</v>
      </c>
      <c r="I117" s="37"/>
    </row>
    <row r="118" spans="1:9" s="31" customFormat="1" ht="14.5" x14ac:dyDescent="0.35">
      <c r="A118" s="28" t="s">
        <v>252</v>
      </c>
      <c r="B118" s="29">
        <v>203830000</v>
      </c>
      <c r="C118" s="29">
        <v>163830000</v>
      </c>
      <c r="D118" s="29">
        <v>85830026.790000007</v>
      </c>
      <c r="E118" s="29">
        <v>75671720.209999993</v>
      </c>
      <c r="F118" s="29">
        <v>2328253</v>
      </c>
      <c r="G118" s="29">
        <v>0</v>
      </c>
      <c r="H118" s="40">
        <f t="shared" si="6"/>
        <v>0.52389688573521342</v>
      </c>
      <c r="I118" s="37"/>
    </row>
    <row r="119" spans="1:9" s="31" customFormat="1" ht="29" x14ac:dyDescent="0.35">
      <c r="A119" s="28" t="s">
        <v>256</v>
      </c>
      <c r="B119" s="29">
        <v>569099058</v>
      </c>
      <c r="C119" s="29">
        <v>596438946</v>
      </c>
      <c r="D119" s="29">
        <v>302730310.44999999</v>
      </c>
      <c r="E119" s="29">
        <v>293708635.55000001</v>
      </c>
      <c r="F119" s="29">
        <v>0</v>
      </c>
      <c r="G119" s="29">
        <v>0</v>
      </c>
      <c r="H119" s="40">
        <f t="shared" si="6"/>
        <v>0.50756294920083911</v>
      </c>
      <c r="I119" s="37"/>
    </row>
    <row r="120" spans="1:9" s="31" customFormat="1" ht="14.5" x14ac:dyDescent="0.35">
      <c r="A120" s="28" t="s">
        <v>298</v>
      </c>
      <c r="B120" s="29">
        <v>0</v>
      </c>
      <c r="C120" s="29">
        <v>228282441.90000001</v>
      </c>
      <c r="D120" s="29">
        <v>0</v>
      </c>
      <c r="E120" s="29">
        <v>0</v>
      </c>
      <c r="F120" s="29">
        <v>228282441.90000001</v>
      </c>
      <c r="G120" s="29">
        <v>228282441.90000001</v>
      </c>
      <c r="H120" s="40">
        <f t="shared" si="6"/>
        <v>0</v>
      </c>
      <c r="I120" s="37"/>
    </row>
    <row r="121" spans="1:9" s="31" customFormat="1" ht="14.5" x14ac:dyDescent="0.35">
      <c r="A121" s="28" t="s">
        <v>262</v>
      </c>
      <c r="B121" s="29">
        <v>2420081024</v>
      </c>
      <c r="C121" s="29">
        <v>0</v>
      </c>
      <c r="D121" s="29">
        <v>0</v>
      </c>
      <c r="E121" s="29">
        <v>0</v>
      </c>
      <c r="F121" s="29">
        <v>0</v>
      </c>
      <c r="G121" s="29">
        <v>0</v>
      </c>
      <c r="H121" s="40">
        <v>0</v>
      </c>
      <c r="I121" s="32"/>
    </row>
    <row r="122" spans="1:9" x14ac:dyDescent="0.35">
      <c r="A122" s="67" t="str">
        <f>A32</f>
        <v>Fuente: Liquidación presupuestaria, Sistema SIGA PJ al 30 de junio de 2024.</v>
      </c>
      <c r="B122" s="67"/>
      <c r="C122" s="67"/>
      <c r="D122" s="67"/>
      <c r="E122" s="67"/>
      <c r="F122" s="67"/>
      <c r="G122" s="67"/>
      <c r="H122" s="67"/>
    </row>
    <row r="123" spans="1:9" x14ac:dyDescent="0.35">
      <c r="A123" s="67" t="str">
        <f t="shared" ref="A123:A126" si="7">A33</f>
        <v>¹Según Ley de Presupuesto Nacional 2024</v>
      </c>
      <c r="B123" s="67"/>
      <c r="C123" s="67"/>
      <c r="D123" s="67"/>
      <c r="E123" s="67"/>
      <c r="F123" s="67"/>
      <c r="G123" s="67"/>
      <c r="H123" s="67"/>
    </row>
    <row r="124" spans="1:9" s="31" customFormat="1" ht="12.75" customHeight="1" x14ac:dyDescent="0.35">
      <c r="A124" s="67" t="str">
        <f t="shared" si="7"/>
        <v>²Presupuesto que contiene las modificaciones presupuestarias internas y externas realizadas durante la ejecución al 30 de junio 2024.</v>
      </c>
      <c r="B124" s="67"/>
      <c r="C124" s="67"/>
      <c r="D124" s="67"/>
      <c r="E124" s="67"/>
      <c r="F124" s="67"/>
      <c r="G124" s="67"/>
      <c r="H124" s="67"/>
    </row>
    <row r="125" spans="1:9" ht="12.75" customHeight="1" x14ac:dyDescent="0.35">
      <c r="A125" s="67" t="str">
        <f t="shared" si="7"/>
        <v xml:space="preserve">³Se visualizan los rubros que estan ligados a un procedimiento de compra y a un documento reservado para un gasto no previsible. </v>
      </c>
      <c r="B125" s="67"/>
      <c r="C125" s="67"/>
      <c r="D125" s="67"/>
      <c r="E125" s="67"/>
      <c r="F125" s="67"/>
      <c r="G125" s="67"/>
      <c r="H125" s="67"/>
    </row>
    <row r="126" spans="1:9" ht="12.75" customHeight="1" x14ac:dyDescent="0.35">
      <c r="A126" s="67" t="str">
        <f t="shared" si="7"/>
        <v xml:space="preserve">⁴Tipo de cambio Banco Central de  Costa Rica  al 30 de junio de 2024 (1$ = ¢530,41). </v>
      </c>
      <c r="B126" s="67"/>
      <c r="C126" s="67"/>
      <c r="D126" s="67"/>
      <c r="E126" s="67"/>
      <c r="F126" s="67"/>
      <c r="G126" s="67"/>
      <c r="H126" s="67"/>
    </row>
    <row r="133" spans="2:3" x14ac:dyDescent="0.35">
      <c r="B133" s="60"/>
      <c r="C133" s="60"/>
    </row>
  </sheetData>
  <mergeCells count="15">
    <mergeCell ref="A92:H92"/>
    <mergeCell ref="A32:H32"/>
    <mergeCell ref="A33:H33"/>
    <mergeCell ref="A34:H34"/>
    <mergeCell ref="A35:H35"/>
    <mergeCell ref="A36:H36"/>
    <mergeCell ref="A124:H124"/>
    <mergeCell ref="A125:H125"/>
    <mergeCell ref="A126:H126"/>
    <mergeCell ref="A93:H93"/>
    <mergeCell ref="A94:H94"/>
    <mergeCell ref="A95:H95"/>
    <mergeCell ref="A96:H96"/>
    <mergeCell ref="A122:H122"/>
    <mergeCell ref="A123:H123"/>
  </mergeCells>
  <pageMargins left="0.98425196850393704" right="0.98425196850393704" top="0.98425196850393704" bottom="1.5748031496062993" header="0.98425196850393704" footer="0.98425196850393704"/>
  <pageSetup paperSize="9" orientation="portrait" horizontalDpi="4294967294" verticalDpi="4294967294" r:id="rId1"/>
  <headerFooter alignWithMargins="0">
    <oddFooter>&amp;L&amp;"Arial"&amp;8&amp;BPág.&amp;B 
&amp;B&amp;P&amp;B &amp;C&amp;R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5C0B-E10E-4D21-B325-30AED2A861AC}">
  <dimension ref="B1:AG148"/>
  <sheetViews>
    <sheetView showGridLines="0" workbookViewId="0">
      <pane ySplit="18" topLeftCell="A19" activePane="bottomLeft" state="frozen"/>
      <selection pane="bottomLeft" activeCell="V13" sqref="V13"/>
    </sheetView>
  </sheetViews>
  <sheetFormatPr baseColWidth="10" defaultRowHeight="14.5" x14ac:dyDescent="0.35"/>
  <cols>
    <col min="1" max="2" width="1.26953125" customWidth="1"/>
    <col min="3" max="3" width="6.7265625" customWidth="1"/>
    <col min="4" max="4" width="1.26953125" customWidth="1"/>
    <col min="5" max="5" width="0" hidden="1" customWidth="1"/>
    <col min="6" max="8" width="5.453125" customWidth="1"/>
    <col min="9" max="9" width="0" hidden="1" customWidth="1"/>
    <col min="10" max="11" width="5.453125" customWidth="1"/>
    <col min="12" max="12" width="36.453125" customWidth="1"/>
    <col min="13" max="13" width="18.81640625" customWidth="1"/>
    <col min="14" max="14" width="4" customWidth="1"/>
    <col min="15" max="15" width="14.81640625" customWidth="1"/>
    <col min="16" max="16" width="4" customWidth="1"/>
    <col min="17" max="17" width="14.81640625" customWidth="1"/>
    <col min="18" max="18" width="1.26953125" customWidth="1"/>
    <col min="19" max="19" width="0" hidden="1" customWidth="1"/>
    <col min="20" max="20" width="17.54296875" customWidth="1"/>
    <col min="21" max="21" width="1.26953125" customWidth="1"/>
    <col min="22" max="22" width="17.54296875" customWidth="1"/>
    <col min="23" max="23" width="18.81640625" customWidth="1"/>
    <col min="24" max="24" width="16.1796875" customWidth="1"/>
    <col min="25" max="25" width="2.7265625" customWidth="1"/>
    <col min="26" max="26" width="18.81640625" customWidth="1"/>
    <col min="27" max="27" width="14.81640625" customWidth="1"/>
    <col min="28" max="31" width="18.81640625" customWidth="1"/>
    <col min="32" max="32" width="16.1796875" customWidth="1"/>
    <col min="33" max="33" width="2.7265625" customWidth="1"/>
    <col min="34" max="34" width="0" hidden="1" customWidth="1"/>
    <col min="35" max="35" width="52.54296875" customWidth="1"/>
  </cols>
  <sheetData>
    <row r="1" spans="2:21" ht="14.15" customHeight="1" x14ac:dyDescent="0.35">
      <c r="B1" s="82" t="s">
        <v>0</v>
      </c>
      <c r="C1" s="69"/>
      <c r="F1" s="83" t="s">
        <v>1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2:21" x14ac:dyDescent="0.35">
      <c r="F2" s="83" t="s">
        <v>2</v>
      </c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2:21" ht="10.9" customHeight="1" x14ac:dyDescent="0.35">
      <c r="B3" s="69"/>
      <c r="C3" s="69"/>
      <c r="D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</row>
    <row r="4" spans="2:21" ht="0" hidden="1" customHeight="1" x14ac:dyDescent="0.35">
      <c r="B4" s="69"/>
      <c r="C4" s="69"/>
      <c r="D4" s="69"/>
    </row>
    <row r="5" spans="2:21" ht="18" customHeight="1" x14ac:dyDescent="0.35">
      <c r="B5" s="69"/>
      <c r="C5" s="69"/>
      <c r="D5" s="69"/>
      <c r="F5" s="83" t="s">
        <v>3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2:21" ht="10.4" customHeight="1" x14ac:dyDescent="0.35">
      <c r="B6" s="69"/>
      <c r="C6" s="69"/>
      <c r="D6" s="69"/>
    </row>
    <row r="7" spans="2:21" ht="13.75" customHeight="1" x14ac:dyDescent="0.35">
      <c r="B7" s="69"/>
      <c r="C7" s="69"/>
      <c r="D7" s="69"/>
      <c r="Q7" s="82" t="s">
        <v>4</v>
      </c>
      <c r="R7" s="69"/>
      <c r="T7" s="70" t="s">
        <v>299</v>
      </c>
      <c r="U7" s="69"/>
    </row>
    <row r="8" spans="2:21" ht="0.65" customHeight="1" x14ac:dyDescent="0.35">
      <c r="B8" s="69"/>
      <c r="C8" s="69"/>
      <c r="D8" s="69"/>
      <c r="Q8" s="69"/>
      <c r="R8" s="69"/>
    </row>
    <row r="9" spans="2:21" ht="0" hidden="1" customHeight="1" x14ac:dyDescent="0.35">
      <c r="B9" s="69"/>
      <c r="C9" s="69"/>
      <c r="D9" s="69"/>
      <c r="T9" s="70" t="s">
        <v>300</v>
      </c>
      <c r="U9" s="69"/>
    </row>
    <row r="10" spans="2:21" ht="0" hidden="1" customHeight="1" x14ac:dyDescent="0.35">
      <c r="B10" s="69"/>
      <c r="C10" s="69"/>
      <c r="D10" s="69"/>
      <c r="T10" s="69"/>
      <c r="U10" s="69"/>
    </row>
    <row r="11" spans="2:21" ht="13.5" customHeight="1" x14ac:dyDescent="0.35">
      <c r="B11" s="69"/>
      <c r="C11" s="69"/>
      <c r="D11" s="69"/>
      <c r="Q11" s="82" t="s">
        <v>5</v>
      </c>
      <c r="R11" s="69"/>
      <c r="T11" s="69"/>
      <c r="U11" s="69"/>
    </row>
    <row r="12" spans="2:21" ht="0.65" customHeight="1" x14ac:dyDescent="0.35">
      <c r="B12" s="69"/>
      <c r="C12" s="69"/>
      <c r="D12" s="69"/>
      <c r="Q12" s="69"/>
      <c r="R12" s="69"/>
    </row>
    <row r="13" spans="2:21" ht="10.4" customHeight="1" x14ac:dyDescent="0.35">
      <c r="B13" s="69"/>
      <c r="C13" s="69"/>
      <c r="D13" s="69"/>
      <c r="Q13" s="82" t="s">
        <v>6</v>
      </c>
      <c r="R13" s="69"/>
      <c r="T13" s="70" t="s">
        <v>7</v>
      </c>
      <c r="U13" s="69"/>
    </row>
    <row r="14" spans="2:21" x14ac:dyDescent="0.35">
      <c r="Q14" s="69"/>
      <c r="R14" s="69"/>
      <c r="T14" s="69"/>
      <c r="U14" s="69"/>
    </row>
    <row r="15" spans="2:21" ht="21.25" customHeight="1" x14ac:dyDescent="0.35"/>
    <row r="16" spans="2:21" ht="21.25" customHeight="1" x14ac:dyDescent="0.35">
      <c r="C16" s="81" t="s">
        <v>8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</row>
    <row r="17" spans="2:33" ht="7.15" customHeight="1" thickBot="1" x14ac:dyDescent="0.4"/>
    <row r="18" spans="2:33" ht="7.15" customHeight="1" thickTop="1" x14ac:dyDescent="0.3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2:33" ht="14.15" customHeight="1" x14ac:dyDescent="0.35"/>
    <row r="20" spans="2:33" ht="14.15" customHeight="1" x14ac:dyDescent="0.35">
      <c r="B20" s="79" t="s">
        <v>9</v>
      </c>
      <c r="C20" s="69"/>
      <c r="D20" s="69"/>
      <c r="E20" s="69"/>
      <c r="F20" s="69"/>
      <c r="G20" s="69"/>
      <c r="H20" s="69"/>
      <c r="J20" s="79" t="s">
        <v>10</v>
      </c>
      <c r="K20" s="69"/>
      <c r="L20" s="69"/>
      <c r="M20" s="69"/>
      <c r="N20" s="69"/>
    </row>
    <row r="21" spans="2:33" ht="14.15" customHeight="1" x14ac:dyDescent="0.35">
      <c r="B21" s="79" t="s">
        <v>11</v>
      </c>
      <c r="C21" s="69"/>
      <c r="D21" s="69"/>
      <c r="E21" s="69"/>
      <c r="F21" s="69"/>
      <c r="G21" s="69"/>
      <c r="H21" s="69"/>
      <c r="J21" s="80" t="s">
        <v>12</v>
      </c>
      <c r="K21" s="69"/>
      <c r="L21" s="69"/>
      <c r="M21" s="69"/>
      <c r="N21" s="69"/>
    </row>
    <row r="22" spans="2:33" ht="0" hidden="1" customHeight="1" x14ac:dyDescent="0.35"/>
    <row r="23" spans="2:33" ht="14.15" customHeight="1" x14ac:dyDescent="0.35">
      <c r="B23" s="79" t="s">
        <v>13</v>
      </c>
      <c r="C23" s="69"/>
      <c r="D23" s="69"/>
      <c r="E23" s="69"/>
      <c r="F23" s="69"/>
      <c r="G23" s="69"/>
      <c r="H23" s="69"/>
      <c r="J23" s="79" t="s">
        <v>12</v>
      </c>
      <c r="K23" s="69"/>
      <c r="L23" s="69"/>
      <c r="M23" s="69"/>
      <c r="N23" s="69"/>
    </row>
    <row r="24" spans="2:33" ht="14.15" customHeight="1" x14ac:dyDescent="0.35">
      <c r="B24" s="79" t="s">
        <v>14</v>
      </c>
      <c r="C24" s="69"/>
      <c r="D24" s="69"/>
      <c r="E24" s="69"/>
      <c r="F24" s="69"/>
      <c r="G24" s="69"/>
      <c r="H24" s="69"/>
      <c r="J24" s="80" t="s">
        <v>15</v>
      </c>
      <c r="K24" s="69"/>
      <c r="L24" s="69"/>
      <c r="M24" s="69"/>
      <c r="N24" s="69"/>
    </row>
    <row r="25" spans="2:33" ht="21.4" customHeight="1" thickBot="1" x14ac:dyDescent="0.4"/>
    <row r="26" spans="2:33" ht="14.15" customHeight="1" thickTop="1" x14ac:dyDescent="0.3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2:33" ht="21" x14ac:dyDescent="0.35">
      <c r="B27" s="77" t="s">
        <v>16</v>
      </c>
      <c r="C27" s="69"/>
      <c r="D27" s="69"/>
      <c r="E27" s="69"/>
      <c r="F27" s="69"/>
      <c r="G27" s="3" t="s">
        <v>17</v>
      </c>
      <c r="H27" s="3" t="s">
        <v>18</v>
      </c>
      <c r="J27" s="3" t="s">
        <v>19</v>
      </c>
      <c r="K27" s="3" t="s">
        <v>20</v>
      </c>
      <c r="L27" s="3" t="s">
        <v>21</v>
      </c>
      <c r="M27" s="3" t="s">
        <v>22</v>
      </c>
      <c r="N27" s="77" t="s">
        <v>23</v>
      </c>
      <c r="O27" s="69"/>
      <c r="P27" s="77" t="s">
        <v>24</v>
      </c>
      <c r="Q27" s="69"/>
      <c r="R27" s="77" t="s">
        <v>25</v>
      </c>
      <c r="S27" s="69"/>
      <c r="T27" s="69"/>
      <c r="U27" s="77" t="s">
        <v>26</v>
      </c>
      <c r="V27" s="69"/>
      <c r="W27" s="3" t="s">
        <v>27</v>
      </c>
      <c r="X27" s="77" t="s">
        <v>28</v>
      </c>
      <c r="Y27" s="69"/>
      <c r="Z27" s="3" t="s">
        <v>29</v>
      </c>
      <c r="AA27" s="3" t="s">
        <v>30</v>
      </c>
      <c r="AB27" s="3" t="s">
        <v>31</v>
      </c>
      <c r="AC27" s="3" t="s">
        <v>32</v>
      </c>
      <c r="AD27" s="3" t="s">
        <v>33</v>
      </c>
      <c r="AE27" s="3" t="s">
        <v>34</v>
      </c>
      <c r="AF27" s="77" t="s">
        <v>35</v>
      </c>
      <c r="AG27" s="69"/>
    </row>
    <row r="28" spans="2:33" x14ac:dyDescent="0.35">
      <c r="B28" s="78" t="s">
        <v>36</v>
      </c>
      <c r="C28" s="69"/>
      <c r="D28" s="69"/>
      <c r="E28" s="69"/>
      <c r="F28" s="69"/>
      <c r="G28" s="4" t="s">
        <v>37</v>
      </c>
      <c r="H28" s="4" t="s">
        <v>37</v>
      </c>
      <c r="J28" s="4" t="s">
        <v>37</v>
      </c>
      <c r="K28" s="4" t="s">
        <v>37</v>
      </c>
      <c r="L28" s="5" t="s">
        <v>15</v>
      </c>
      <c r="M28" s="6">
        <v>57970137138</v>
      </c>
      <c r="N28" s="76">
        <v>58198419579.900002</v>
      </c>
      <c r="O28" s="69"/>
      <c r="P28" s="76">
        <v>346007551.57999998</v>
      </c>
      <c r="Q28" s="69"/>
      <c r="R28" s="76">
        <v>346007551.57999998</v>
      </c>
      <c r="S28" s="69"/>
      <c r="T28" s="69"/>
      <c r="U28" s="76">
        <v>120710767.83</v>
      </c>
      <c r="V28" s="69"/>
      <c r="W28" s="6">
        <v>397879246.62</v>
      </c>
      <c r="X28" s="76">
        <v>7891584473.6599998</v>
      </c>
      <c r="Y28" s="69"/>
      <c r="Z28" s="6">
        <v>98419890.409999996</v>
      </c>
      <c r="AA28" s="6">
        <v>-80270674.159999996</v>
      </c>
      <c r="AB28" s="6">
        <v>28105370992.740002</v>
      </c>
      <c r="AC28" s="6">
        <v>27778529226.110001</v>
      </c>
      <c r="AD28" s="6">
        <v>3584275991.6900001</v>
      </c>
      <c r="AE28" s="6">
        <v>21803584866.880001</v>
      </c>
      <c r="AF28" s="76">
        <v>21336866547.470001</v>
      </c>
      <c r="AG28" s="69"/>
    </row>
    <row r="29" spans="2:33" x14ac:dyDescent="0.35">
      <c r="B29" s="75" t="s">
        <v>38</v>
      </c>
      <c r="C29" s="69"/>
      <c r="D29" s="69"/>
      <c r="E29" s="69"/>
      <c r="F29" s="69"/>
      <c r="G29" s="8" t="s">
        <v>37</v>
      </c>
      <c r="H29" s="8" t="s">
        <v>37</v>
      </c>
      <c r="J29" s="8" t="s">
        <v>37</v>
      </c>
      <c r="K29" s="8" t="s">
        <v>37</v>
      </c>
      <c r="L29" s="7" t="s">
        <v>39</v>
      </c>
      <c r="M29" s="9">
        <v>50169772581</v>
      </c>
      <c r="N29" s="72">
        <v>52558160231</v>
      </c>
      <c r="O29" s="69"/>
      <c r="P29" s="72">
        <v>183000000</v>
      </c>
      <c r="Q29" s="69"/>
      <c r="R29" s="72">
        <v>183000000</v>
      </c>
      <c r="S29" s="69"/>
      <c r="T29" s="69"/>
      <c r="U29" s="72">
        <v>0</v>
      </c>
      <c r="V29" s="69"/>
      <c r="W29" s="9">
        <v>0</v>
      </c>
      <c r="X29" s="72">
        <v>5539710445.5600004</v>
      </c>
      <c r="Y29" s="69"/>
      <c r="Z29" s="9">
        <v>0</v>
      </c>
      <c r="AA29" s="9">
        <v>0</v>
      </c>
      <c r="AB29" s="9">
        <v>26152504153.060001</v>
      </c>
      <c r="AC29" s="9">
        <v>26152504153.060001</v>
      </c>
      <c r="AD29" s="9">
        <v>215000000</v>
      </c>
      <c r="AE29" s="9">
        <v>20865945632.380001</v>
      </c>
      <c r="AF29" s="72">
        <v>20682945632.380001</v>
      </c>
      <c r="AG29" s="69"/>
    </row>
    <row r="30" spans="2:33" x14ac:dyDescent="0.35">
      <c r="B30" s="73" t="s">
        <v>40</v>
      </c>
      <c r="C30" s="69"/>
      <c r="D30" s="69"/>
      <c r="E30" s="69"/>
      <c r="F30" s="69"/>
      <c r="G30" s="11" t="s">
        <v>37</v>
      </c>
      <c r="H30" s="11" t="s">
        <v>37</v>
      </c>
      <c r="J30" s="11" t="s">
        <v>37</v>
      </c>
      <c r="K30" s="11" t="s">
        <v>37</v>
      </c>
      <c r="L30" s="10" t="s">
        <v>41</v>
      </c>
      <c r="M30" s="12">
        <v>14849896421</v>
      </c>
      <c r="N30" s="74">
        <v>15535781421</v>
      </c>
      <c r="O30" s="69"/>
      <c r="P30" s="74">
        <v>0</v>
      </c>
      <c r="Q30" s="69"/>
      <c r="R30" s="74">
        <v>113000000</v>
      </c>
      <c r="S30" s="69"/>
      <c r="T30" s="69"/>
      <c r="U30" s="74">
        <v>0</v>
      </c>
      <c r="V30" s="69"/>
      <c r="W30" s="12">
        <v>0</v>
      </c>
      <c r="X30" s="74">
        <v>0</v>
      </c>
      <c r="Y30" s="69"/>
      <c r="Z30" s="12">
        <v>0</v>
      </c>
      <c r="AA30" s="12">
        <v>0</v>
      </c>
      <c r="AB30" s="12">
        <v>7818914821.46</v>
      </c>
      <c r="AC30" s="12">
        <v>7818914821.46</v>
      </c>
      <c r="AD30" s="12">
        <v>0</v>
      </c>
      <c r="AE30" s="12">
        <v>7716866599.54</v>
      </c>
      <c r="AF30" s="74">
        <v>7716866599.54</v>
      </c>
      <c r="AG30" s="69"/>
    </row>
    <row r="31" spans="2:33" x14ac:dyDescent="0.35">
      <c r="B31" s="71" t="s">
        <v>42</v>
      </c>
      <c r="C31" s="69"/>
      <c r="D31" s="69"/>
      <c r="E31" s="69"/>
      <c r="F31" s="69"/>
      <c r="G31" s="14" t="s">
        <v>43</v>
      </c>
      <c r="H31" s="14">
        <v>1111</v>
      </c>
      <c r="J31" s="14">
        <v>1320</v>
      </c>
      <c r="K31" s="14" t="s">
        <v>44</v>
      </c>
      <c r="L31" s="13" t="s">
        <v>45</v>
      </c>
      <c r="M31" s="15">
        <v>13906795644</v>
      </c>
      <c r="N31" s="68">
        <v>14592680644</v>
      </c>
      <c r="O31" s="69"/>
      <c r="P31" s="68">
        <v>0</v>
      </c>
      <c r="Q31" s="69"/>
      <c r="R31" s="68">
        <v>0</v>
      </c>
      <c r="S31" s="69"/>
      <c r="T31" s="69"/>
      <c r="U31" s="68">
        <v>0</v>
      </c>
      <c r="V31" s="69"/>
      <c r="W31" s="15">
        <v>0</v>
      </c>
      <c r="X31" s="68">
        <v>0</v>
      </c>
      <c r="Y31" s="69"/>
      <c r="Z31" s="15">
        <v>0</v>
      </c>
      <c r="AA31" s="15">
        <v>0</v>
      </c>
      <c r="AB31" s="15">
        <v>7223140446.46</v>
      </c>
      <c r="AC31" s="15">
        <v>7223140446.46</v>
      </c>
      <c r="AD31" s="15">
        <v>0</v>
      </c>
      <c r="AE31" s="15">
        <v>7369540197.54</v>
      </c>
      <c r="AF31" s="68">
        <v>7369540197.54</v>
      </c>
      <c r="AG31" s="69"/>
    </row>
    <row r="32" spans="2:33" x14ac:dyDescent="0.35">
      <c r="B32" s="71" t="s">
        <v>46</v>
      </c>
      <c r="C32" s="69"/>
      <c r="D32" s="69"/>
      <c r="E32" s="69"/>
      <c r="F32" s="69"/>
      <c r="G32" s="14" t="s">
        <v>43</v>
      </c>
      <c r="H32" s="14">
        <v>1111</v>
      </c>
      <c r="J32" s="14">
        <v>1320</v>
      </c>
      <c r="K32" s="14"/>
      <c r="L32" s="13" t="s">
        <v>47</v>
      </c>
      <c r="M32" s="15">
        <v>943100777</v>
      </c>
      <c r="N32" s="68">
        <v>943100777</v>
      </c>
      <c r="O32" s="69"/>
      <c r="P32" s="68">
        <v>0</v>
      </c>
      <c r="Q32" s="69"/>
      <c r="R32" s="68">
        <v>113000000</v>
      </c>
      <c r="S32" s="69"/>
      <c r="T32" s="69"/>
      <c r="U32" s="68">
        <v>0</v>
      </c>
      <c r="V32" s="69"/>
      <c r="W32" s="15">
        <v>0</v>
      </c>
      <c r="X32" s="68">
        <v>0</v>
      </c>
      <c r="Y32" s="69"/>
      <c r="Z32" s="15">
        <v>0</v>
      </c>
      <c r="AA32" s="15">
        <v>0</v>
      </c>
      <c r="AB32" s="15">
        <v>595774375</v>
      </c>
      <c r="AC32" s="15">
        <v>595774375</v>
      </c>
      <c r="AD32" s="15">
        <v>0</v>
      </c>
      <c r="AE32" s="15">
        <v>347326402</v>
      </c>
      <c r="AF32" s="68">
        <v>347326402</v>
      </c>
      <c r="AG32" s="69"/>
    </row>
    <row r="33" spans="2:33" x14ac:dyDescent="0.35">
      <c r="B33" s="73" t="s">
        <v>48</v>
      </c>
      <c r="C33" s="69"/>
      <c r="D33" s="69"/>
      <c r="E33" s="69"/>
      <c r="F33" s="69"/>
      <c r="G33" s="11" t="s">
        <v>37</v>
      </c>
      <c r="H33" s="11" t="s">
        <v>37</v>
      </c>
      <c r="J33" s="11" t="s">
        <v>37</v>
      </c>
      <c r="K33" s="11" t="s">
        <v>37</v>
      </c>
      <c r="L33" s="10" t="s">
        <v>49</v>
      </c>
      <c r="M33" s="12">
        <v>698189209</v>
      </c>
      <c r="N33" s="74">
        <v>707472009</v>
      </c>
      <c r="O33" s="69"/>
      <c r="P33" s="74">
        <v>0</v>
      </c>
      <c r="Q33" s="69"/>
      <c r="R33" s="74">
        <v>30000000</v>
      </c>
      <c r="S33" s="69"/>
      <c r="T33" s="69"/>
      <c r="U33" s="74">
        <v>0</v>
      </c>
      <c r="V33" s="69"/>
      <c r="W33" s="12">
        <v>0</v>
      </c>
      <c r="X33" s="74">
        <v>0</v>
      </c>
      <c r="Y33" s="69"/>
      <c r="Z33" s="12">
        <v>0</v>
      </c>
      <c r="AA33" s="12">
        <v>0</v>
      </c>
      <c r="AB33" s="12">
        <v>356493902.89999998</v>
      </c>
      <c r="AC33" s="12">
        <v>356493902.89999998</v>
      </c>
      <c r="AD33" s="12">
        <v>0</v>
      </c>
      <c r="AE33" s="12">
        <v>350978106.10000002</v>
      </c>
      <c r="AF33" s="74">
        <v>350978106.10000002</v>
      </c>
      <c r="AG33" s="69"/>
    </row>
    <row r="34" spans="2:33" x14ac:dyDescent="0.35">
      <c r="B34" s="71" t="s">
        <v>50</v>
      </c>
      <c r="C34" s="69"/>
      <c r="D34" s="69"/>
      <c r="E34" s="69"/>
      <c r="F34" s="69"/>
      <c r="G34" s="14" t="s">
        <v>43</v>
      </c>
      <c r="H34" s="14">
        <v>1111</v>
      </c>
      <c r="J34" s="14">
        <v>1320</v>
      </c>
      <c r="K34" s="14"/>
      <c r="L34" s="13" t="s">
        <v>51</v>
      </c>
      <c r="M34" s="15">
        <v>596402318</v>
      </c>
      <c r="N34" s="68">
        <v>596402318</v>
      </c>
      <c r="O34" s="69"/>
      <c r="P34" s="68">
        <v>0</v>
      </c>
      <c r="Q34" s="69"/>
      <c r="R34" s="68">
        <v>30000000</v>
      </c>
      <c r="S34" s="69"/>
      <c r="T34" s="69"/>
      <c r="U34" s="68">
        <v>0</v>
      </c>
      <c r="V34" s="69"/>
      <c r="W34" s="15">
        <v>0</v>
      </c>
      <c r="X34" s="68">
        <v>0</v>
      </c>
      <c r="Y34" s="69"/>
      <c r="Z34" s="15">
        <v>0</v>
      </c>
      <c r="AA34" s="15">
        <v>0</v>
      </c>
      <c r="AB34" s="15">
        <v>317494576.49000001</v>
      </c>
      <c r="AC34" s="15">
        <v>317494576.49000001</v>
      </c>
      <c r="AD34" s="15">
        <v>0</v>
      </c>
      <c r="AE34" s="15">
        <v>278907741.50999999</v>
      </c>
      <c r="AF34" s="68">
        <v>278907741.50999999</v>
      </c>
      <c r="AG34" s="69"/>
    </row>
    <row r="35" spans="2:33" x14ac:dyDescent="0.35">
      <c r="B35" s="71" t="s">
        <v>52</v>
      </c>
      <c r="C35" s="69"/>
      <c r="D35" s="69"/>
      <c r="E35" s="69"/>
      <c r="F35" s="69"/>
      <c r="G35" s="14" t="s">
        <v>43</v>
      </c>
      <c r="H35" s="14">
        <v>1111</v>
      </c>
      <c r="J35" s="14">
        <v>1320</v>
      </c>
      <c r="K35" s="14"/>
      <c r="L35" s="13" t="s">
        <v>53</v>
      </c>
      <c r="M35" s="15">
        <v>101786891</v>
      </c>
      <c r="N35" s="68">
        <v>111069691</v>
      </c>
      <c r="O35" s="69"/>
      <c r="P35" s="68">
        <v>0</v>
      </c>
      <c r="Q35" s="69"/>
      <c r="R35" s="68">
        <v>0</v>
      </c>
      <c r="S35" s="69"/>
      <c r="T35" s="69"/>
      <c r="U35" s="68">
        <v>0</v>
      </c>
      <c r="V35" s="69"/>
      <c r="W35" s="15">
        <v>0</v>
      </c>
      <c r="X35" s="68">
        <v>0</v>
      </c>
      <c r="Y35" s="69"/>
      <c r="Z35" s="15">
        <v>0</v>
      </c>
      <c r="AA35" s="15">
        <v>0</v>
      </c>
      <c r="AB35" s="15">
        <v>38999326.409999996</v>
      </c>
      <c r="AC35" s="15">
        <v>38999326.409999996</v>
      </c>
      <c r="AD35" s="15">
        <v>0</v>
      </c>
      <c r="AE35" s="15">
        <v>72070364.590000004</v>
      </c>
      <c r="AF35" s="68">
        <v>72070364.590000004</v>
      </c>
      <c r="AG35" s="69"/>
    </row>
    <row r="36" spans="2:33" x14ac:dyDescent="0.35">
      <c r="B36" s="73" t="s">
        <v>54</v>
      </c>
      <c r="C36" s="69"/>
      <c r="D36" s="69"/>
      <c r="E36" s="69"/>
      <c r="F36" s="69"/>
      <c r="G36" s="11" t="s">
        <v>37</v>
      </c>
      <c r="H36" s="11" t="s">
        <v>37</v>
      </c>
      <c r="J36" s="11" t="s">
        <v>37</v>
      </c>
      <c r="K36" s="11" t="s">
        <v>37</v>
      </c>
      <c r="L36" s="10" t="s">
        <v>55</v>
      </c>
      <c r="M36" s="12">
        <v>23720957678</v>
      </c>
      <c r="N36" s="74">
        <v>24915964683</v>
      </c>
      <c r="O36" s="69"/>
      <c r="P36" s="74">
        <v>143000000</v>
      </c>
      <c r="Q36" s="69"/>
      <c r="R36" s="74">
        <v>0</v>
      </c>
      <c r="S36" s="69"/>
      <c r="T36" s="69"/>
      <c r="U36" s="74">
        <v>0</v>
      </c>
      <c r="V36" s="69"/>
      <c r="W36" s="12">
        <v>0</v>
      </c>
      <c r="X36" s="74">
        <v>0</v>
      </c>
      <c r="Y36" s="69"/>
      <c r="Z36" s="12">
        <v>0</v>
      </c>
      <c r="AA36" s="12">
        <v>0</v>
      </c>
      <c r="AB36" s="12">
        <v>12157863756.26</v>
      </c>
      <c r="AC36" s="12">
        <v>12157863756.26</v>
      </c>
      <c r="AD36" s="12">
        <v>175000000</v>
      </c>
      <c r="AE36" s="12">
        <v>12758100926.74</v>
      </c>
      <c r="AF36" s="74">
        <v>12615100926.74</v>
      </c>
      <c r="AG36" s="69"/>
    </row>
    <row r="37" spans="2:33" x14ac:dyDescent="0.35">
      <c r="B37" s="71" t="s">
        <v>56</v>
      </c>
      <c r="C37" s="69"/>
      <c r="D37" s="69"/>
      <c r="E37" s="69"/>
      <c r="F37" s="69"/>
      <c r="G37" s="14" t="s">
        <v>43</v>
      </c>
      <c r="H37" s="14">
        <v>1111</v>
      </c>
      <c r="J37" s="14">
        <v>1320</v>
      </c>
      <c r="K37" s="14"/>
      <c r="L37" s="13" t="s">
        <v>57</v>
      </c>
      <c r="M37" s="15">
        <v>4606897392</v>
      </c>
      <c r="N37" s="68">
        <v>4840820447</v>
      </c>
      <c r="O37" s="69"/>
      <c r="P37" s="68">
        <v>0</v>
      </c>
      <c r="Q37" s="69"/>
      <c r="R37" s="68">
        <v>0</v>
      </c>
      <c r="S37" s="69"/>
      <c r="T37" s="69"/>
      <c r="U37" s="68">
        <v>0</v>
      </c>
      <c r="V37" s="69"/>
      <c r="W37" s="15">
        <v>0</v>
      </c>
      <c r="X37" s="68">
        <v>0</v>
      </c>
      <c r="Y37" s="69"/>
      <c r="Z37" s="15">
        <v>0</v>
      </c>
      <c r="AA37" s="15">
        <v>0</v>
      </c>
      <c r="AB37" s="15">
        <v>2366986402.0799999</v>
      </c>
      <c r="AC37" s="15">
        <v>2366986402.0799999</v>
      </c>
      <c r="AD37" s="15">
        <v>0</v>
      </c>
      <c r="AE37" s="15">
        <v>2473834044.9200001</v>
      </c>
      <c r="AF37" s="68">
        <v>2473834044.9200001</v>
      </c>
      <c r="AG37" s="69"/>
    </row>
    <row r="38" spans="2:33" x14ac:dyDescent="0.35">
      <c r="B38" s="71" t="s">
        <v>58</v>
      </c>
      <c r="C38" s="69"/>
      <c r="D38" s="69"/>
      <c r="E38" s="69"/>
      <c r="F38" s="69"/>
      <c r="G38" s="14" t="s">
        <v>43</v>
      </c>
      <c r="H38" s="14">
        <v>1111</v>
      </c>
      <c r="J38" s="14">
        <v>1320</v>
      </c>
      <c r="K38" s="14"/>
      <c r="L38" s="13" t="s">
        <v>59</v>
      </c>
      <c r="M38" s="15">
        <v>6227831747</v>
      </c>
      <c r="N38" s="68">
        <v>6540529997</v>
      </c>
      <c r="O38" s="69"/>
      <c r="P38" s="68">
        <v>30000000</v>
      </c>
      <c r="Q38" s="69"/>
      <c r="R38" s="68">
        <v>0</v>
      </c>
      <c r="S38" s="69"/>
      <c r="T38" s="69"/>
      <c r="U38" s="68">
        <v>0</v>
      </c>
      <c r="V38" s="69"/>
      <c r="W38" s="15">
        <v>0</v>
      </c>
      <c r="X38" s="68">
        <v>0</v>
      </c>
      <c r="Y38" s="69"/>
      <c r="Z38" s="15">
        <v>0</v>
      </c>
      <c r="AA38" s="15">
        <v>0</v>
      </c>
      <c r="AB38" s="15">
        <v>3181872754.71</v>
      </c>
      <c r="AC38" s="15">
        <v>3181872754.71</v>
      </c>
      <c r="AD38" s="15">
        <v>62000000</v>
      </c>
      <c r="AE38" s="15">
        <v>3358657242.29</v>
      </c>
      <c r="AF38" s="68">
        <v>3328657242.29</v>
      </c>
      <c r="AG38" s="69"/>
    </row>
    <row r="39" spans="2:33" x14ac:dyDescent="0.35">
      <c r="B39" s="71" t="s">
        <v>60</v>
      </c>
      <c r="C39" s="69"/>
      <c r="D39" s="69"/>
      <c r="E39" s="69"/>
      <c r="F39" s="69"/>
      <c r="G39" s="14" t="s">
        <v>43</v>
      </c>
      <c r="H39" s="14">
        <v>1111</v>
      </c>
      <c r="J39" s="14">
        <v>1320</v>
      </c>
      <c r="K39" s="14"/>
      <c r="L39" s="13" t="s">
        <v>61</v>
      </c>
      <c r="M39" s="15">
        <v>3020695639</v>
      </c>
      <c r="N39" s="68">
        <v>3169476368</v>
      </c>
      <c r="O39" s="69"/>
      <c r="P39" s="68">
        <v>0</v>
      </c>
      <c r="Q39" s="69"/>
      <c r="R39" s="68">
        <v>0</v>
      </c>
      <c r="S39" s="69"/>
      <c r="T39" s="69"/>
      <c r="U39" s="68">
        <v>0</v>
      </c>
      <c r="V39" s="69"/>
      <c r="W39" s="15">
        <v>0</v>
      </c>
      <c r="X39" s="68">
        <v>0</v>
      </c>
      <c r="Y39" s="69"/>
      <c r="Z39" s="15">
        <v>0</v>
      </c>
      <c r="AA39" s="15">
        <v>0</v>
      </c>
      <c r="AB39" s="15">
        <v>6543265.71</v>
      </c>
      <c r="AC39" s="15">
        <v>6543265.71</v>
      </c>
      <c r="AD39" s="15">
        <v>0</v>
      </c>
      <c r="AE39" s="15">
        <v>3162933102.29</v>
      </c>
      <c r="AF39" s="68">
        <v>3162933102.29</v>
      </c>
      <c r="AG39" s="69"/>
    </row>
    <row r="40" spans="2:33" x14ac:dyDescent="0.35">
      <c r="B40" s="71" t="s">
        <v>62</v>
      </c>
      <c r="C40" s="69"/>
      <c r="D40" s="69"/>
      <c r="E40" s="69"/>
      <c r="F40" s="69"/>
      <c r="G40" s="14" t="s">
        <v>43</v>
      </c>
      <c r="H40" s="14">
        <v>1111</v>
      </c>
      <c r="J40" s="14">
        <v>1320</v>
      </c>
      <c r="K40" s="14"/>
      <c r="L40" s="13" t="s">
        <v>63</v>
      </c>
      <c r="M40" s="15">
        <v>2829046152</v>
      </c>
      <c r="N40" s="68">
        <v>2994950081</v>
      </c>
      <c r="O40" s="69"/>
      <c r="P40" s="68">
        <v>113000000</v>
      </c>
      <c r="Q40" s="69"/>
      <c r="R40" s="68">
        <v>0</v>
      </c>
      <c r="S40" s="69"/>
      <c r="T40" s="69"/>
      <c r="U40" s="68">
        <v>0</v>
      </c>
      <c r="V40" s="69"/>
      <c r="W40" s="15">
        <v>0</v>
      </c>
      <c r="X40" s="68">
        <v>0</v>
      </c>
      <c r="Y40" s="69"/>
      <c r="Z40" s="15">
        <v>0</v>
      </c>
      <c r="AA40" s="15">
        <v>0</v>
      </c>
      <c r="AB40" s="15">
        <v>2863820387.2199998</v>
      </c>
      <c r="AC40" s="15">
        <v>2863820387.2199998</v>
      </c>
      <c r="AD40" s="15">
        <v>113000000</v>
      </c>
      <c r="AE40" s="15">
        <v>131129693.78</v>
      </c>
      <c r="AF40" s="68">
        <v>18129693.780000001</v>
      </c>
      <c r="AG40" s="69"/>
    </row>
    <row r="41" spans="2:33" x14ac:dyDescent="0.35">
      <c r="B41" s="71" t="s">
        <v>64</v>
      </c>
      <c r="C41" s="69"/>
      <c r="D41" s="69"/>
      <c r="E41" s="69"/>
      <c r="F41" s="69"/>
      <c r="G41" s="14" t="s">
        <v>43</v>
      </c>
      <c r="H41" s="14">
        <v>1111</v>
      </c>
      <c r="J41" s="14">
        <v>1320</v>
      </c>
      <c r="K41" s="14"/>
      <c r="L41" s="13" t="s">
        <v>65</v>
      </c>
      <c r="M41" s="15">
        <v>7036486748</v>
      </c>
      <c r="N41" s="68">
        <v>7370187790</v>
      </c>
      <c r="O41" s="69"/>
      <c r="P41" s="68">
        <v>0</v>
      </c>
      <c r="Q41" s="69"/>
      <c r="R41" s="68">
        <v>0</v>
      </c>
      <c r="S41" s="69"/>
      <c r="T41" s="69"/>
      <c r="U41" s="68">
        <v>0</v>
      </c>
      <c r="V41" s="69"/>
      <c r="W41" s="15">
        <v>0</v>
      </c>
      <c r="X41" s="68">
        <v>0</v>
      </c>
      <c r="Y41" s="69"/>
      <c r="Z41" s="15">
        <v>0</v>
      </c>
      <c r="AA41" s="15">
        <v>0</v>
      </c>
      <c r="AB41" s="15">
        <v>3738640946.54</v>
      </c>
      <c r="AC41" s="15">
        <v>3738640946.54</v>
      </c>
      <c r="AD41" s="15">
        <v>0</v>
      </c>
      <c r="AE41" s="15">
        <v>3631546843.46</v>
      </c>
      <c r="AF41" s="68">
        <v>3631546843.46</v>
      </c>
      <c r="AG41" s="69"/>
    </row>
    <row r="42" spans="2:33" ht="21" x14ac:dyDescent="0.35">
      <c r="B42" s="73" t="s">
        <v>66</v>
      </c>
      <c r="C42" s="69"/>
      <c r="D42" s="69"/>
      <c r="E42" s="69"/>
      <c r="F42" s="69"/>
      <c r="G42" s="11" t="s">
        <v>37</v>
      </c>
      <c r="H42" s="11" t="s">
        <v>37</v>
      </c>
      <c r="J42" s="11" t="s">
        <v>37</v>
      </c>
      <c r="K42" s="11" t="s">
        <v>37</v>
      </c>
      <c r="L42" s="10" t="s">
        <v>67</v>
      </c>
      <c r="M42" s="12">
        <v>3534213897</v>
      </c>
      <c r="N42" s="74">
        <v>3703999819</v>
      </c>
      <c r="O42" s="69"/>
      <c r="P42" s="74">
        <v>0</v>
      </c>
      <c r="Q42" s="69"/>
      <c r="R42" s="74">
        <v>0</v>
      </c>
      <c r="S42" s="69"/>
      <c r="T42" s="69"/>
      <c r="U42" s="74">
        <v>0</v>
      </c>
      <c r="V42" s="69"/>
      <c r="W42" s="12">
        <v>0</v>
      </c>
      <c r="X42" s="74">
        <v>1914494644.4300001</v>
      </c>
      <c r="Y42" s="69"/>
      <c r="Z42" s="12">
        <v>0</v>
      </c>
      <c r="AA42" s="12">
        <v>0</v>
      </c>
      <c r="AB42" s="12">
        <v>1789505174.5699999</v>
      </c>
      <c r="AC42" s="12">
        <v>1789505174.5699999</v>
      </c>
      <c r="AD42" s="12">
        <v>0</v>
      </c>
      <c r="AE42" s="12">
        <v>0</v>
      </c>
      <c r="AF42" s="74">
        <v>0</v>
      </c>
      <c r="AG42" s="69"/>
    </row>
    <row r="43" spans="2:33" ht="20" x14ac:dyDescent="0.35">
      <c r="B43" s="71" t="s">
        <v>68</v>
      </c>
      <c r="C43" s="69"/>
      <c r="D43" s="69"/>
      <c r="E43" s="69"/>
      <c r="F43" s="69"/>
      <c r="G43" s="14" t="s">
        <v>43</v>
      </c>
      <c r="H43" s="14">
        <v>1112</v>
      </c>
      <c r="J43" s="14">
        <v>1320</v>
      </c>
      <c r="K43" s="14" t="s">
        <v>69</v>
      </c>
      <c r="L43" s="13" t="s">
        <v>70</v>
      </c>
      <c r="M43" s="15">
        <v>3352972159</v>
      </c>
      <c r="N43" s="68">
        <v>3514051111</v>
      </c>
      <c r="O43" s="69"/>
      <c r="P43" s="68">
        <v>0</v>
      </c>
      <c r="Q43" s="69"/>
      <c r="R43" s="68">
        <v>0</v>
      </c>
      <c r="S43" s="69"/>
      <c r="T43" s="69"/>
      <c r="U43" s="68">
        <v>0</v>
      </c>
      <c r="V43" s="69"/>
      <c r="W43" s="15">
        <v>0</v>
      </c>
      <c r="X43" s="68">
        <v>1815033381.3299999</v>
      </c>
      <c r="Y43" s="69"/>
      <c r="Z43" s="15">
        <v>0</v>
      </c>
      <c r="AA43" s="15">
        <v>0</v>
      </c>
      <c r="AB43" s="15">
        <v>1699017729.6700001</v>
      </c>
      <c r="AC43" s="15">
        <v>1699017729.6700001</v>
      </c>
      <c r="AD43" s="15">
        <v>0</v>
      </c>
      <c r="AE43" s="15">
        <v>0</v>
      </c>
      <c r="AF43" s="68">
        <v>0</v>
      </c>
      <c r="AG43" s="69"/>
    </row>
    <row r="44" spans="2:33" ht="20" x14ac:dyDescent="0.35">
      <c r="B44" s="71" t="s">
        <v>71</v>
      </c>
      <c r="C44" s="69"/>
      <c r="D44" s="69"/>
      <c r="E44" s="69"/>
      <c r="F44" s="69"/>
      <c r="G44" s="14" t="s">
        <v>43</v>
      </c>
      <c r="H44" s="14">
        <v>1112</v>
      </c>
      <c r="J44" s="14">
        <v>1320</v>
      </c>
      <c r="K44" s="14" t="s">
        <v>69</v>
      </c>
      <c r="L44" s="13" t="s">
        <v>72</v>
      </c>
      <c r="M44" s="15">
        <v>181241738</v>
      </c>
      <c r="N44" s="68">
        <v>189948708</v>
      </c>
      <c r="O44" s="69"/>
      <c r="P44" s="68">
        <v>0</v>
      </c>
      <c r="Q44" s="69"/>
      <c r="R44" s="68">
        <v>0</v>
      </c>
      <c r="S44" s="69"/>
      <c r="T44" s="69"/>
      <c r="U44" s="68">
        <v>0</v>
      </c>
      <c r="V44" s="69"/>
      <c r="W44" s="15">
        <v>0</v>
      </c>
      <c r="X44" s="68">
        <v>99461263.099999994</v>
      </c>
      <c r="Y44" s="69"/>
      <c r="Z44" s="15">
        <v>0</v>
      </c>
      <c r="AA44" s="15">
        <v>0</v>
      </c>
      <c r="AB44" s="15">
        <v>90487444.900000006</v>
      </c>
      <c r="AC44" s="15">
        <v>90487444.900000006</v>
      </c>
      <c r="AD44" s="15">
        <v>0</v>
      </c>
      <c r="AE44" s="15">
        <v>0</v>
      </c>
      <c r="AF44" s="68">
        <v>0</v>
      </c>
      <c r="AG44" s="69"/>
    </row>
    <row r="45" spans="2:33" ht="21" x14ac:dyDescent="0.35">
      <c r="B45" s="73" t="s">
        <v>73</v>
      </c>
      <c r="C45" s="69"/>
      <c r="D45" s="69"/>
      <c r="E45" s="69"/>
      <c r="F45" s="69"/>
      <c r="G45" s="11" t="s">
        <v>37</v>
      </c>
      <c r="H45" s="11" t="s">
        <v>37</v>
      </c>
      <c r="J45" s="11" t="s">
        <v>37</v>
      </c>
      <c r="K45" s="11" t="s">
        <v>37</v>
      </c>
      <c r="L45" s="10" t="s">
        <v>74</v>
      </c>
      <c r="M45" s="12">
        <v>7366515376</v>
      </c>
      <c r="N45" s="74">
        <v>7694942299</v>
      </c>
      <c r="O45" s="69"/>
      <c r="P45" s="74">
        <v>40000000</v>
      </c>
      <c r="Q45" s="69"/>
      <c r="R45" s="74">
        <v>40000000</v>
      </c>
      <c r="S45" s="69"/>
      <c r="T45" s="69"/>
      <c r="U45" s="74">
        <v>0</v>
      </c>
      <c r="V45" s="69"/>
      <c r="W45" s="12">
        <v>0</v>
      </c>
      <c r="X45" s="74">
        <v>3625215801.1300001</v>
      </c>
      <c r="Y45" s="69"/>
      <c r="Z45" s="12">
        <v>0</v>
      </c>
      <c r="AA45" s="12">
        <v>0</v>
      </c>
      <c r="AB45" s="12">
        <v>4029726497.8699999</v>
      </c>
      <c r="AC45" s="12">
        <v>4029726497.8699999</v>
      </c>
      <c r="AD45" s="12">
        <v>40000000</v>
      </c>
      <c r="AE45" s="12">
        <v>40000000</v>
      </c>
      <c r="AF45" s="74">
        <v>0</v>
      </c>
      <c r="AG45" s="69"/>
    </row>
    <row r="46" spans="2:33" ht="20" x14ac:dyDescent="0.35">
      <c r="B46" s="71" t="s">
        <v>75</v>
      </c>
      <c r="C46" s="69"/>
      <c r="D46" s="69"/>
      <c r="E46" s="69"/>
      <c r="F46" s="69"/>
      <c r="G46" s="14" t="s">
        <v>43</v>
      </c>
      <c r="H46" s="14">
        <v>1112</v>
      </c>
      <c r="J46" s="14">
        <v>1320</v>
      </c>
      <c r="K46" s="14" t="s">
        <v>69</v>
      </c>
      <c r="L46" s="13" t="s">
        <v>76</v>
      </c>
      <c r="M46" s="15">
        <v>1087450430</v>
      </c>
      <c r="N46" s="68">
        <v>1139692253</v>
      </c>
      <c r="O46" s="69"/>
      <c r="P46" s="68">
        <v>30000000</v>
      </c>
      <c r="Q46" s="69"/>
      <c r="R46" s="68">
        <v>0</v>
      </c>
      <c r="S46" s="69"/>
      <c r="T46" s="69"/>
      <c r="U46" s="68">
        <v>0</v>
      </c>
      <c r="V46" s="69"/>
      <c r="W46" s="15">
        <v>0</v>
      </c>
      <c r="X46" s="68">
        <v>566767583.92999995</v>
      </c>
      <c r="Y46" s="69"/>
      <c r="Z46" s="15">
        <v>0</v>
      </c>
      <c r="AA46" s="15">
        <v>0</v>
      </c>
      <c r="AB46" s="15">
        <v>542924669.07000005</v>
      </c>
      <c r="AC46" s="15">
        <v>542924669.07000005</v>
      </c>
      <c r="AD46" s="15">
        <v>30000000</v>
      </c>
      <c r="AE46" s="15">
        <v>30000000</v>
      </c>
      <c r="AF46" s="68">
        <v>0</v>
      </c>
      <c r="AG46" s="69"/>
    </row>
    <row r="47" spans="2:33" x14ac:dyDescent="0.35">
      <c r="B47" s="71" t="s">
        <v>77</v>
      </c>
      <c r="C47" s="69"/>
      <c r="D47" s="69"/>
      <c r="E47" s="69"/>
      <c r="F47" s="69"/>
      <c r="G47" s="14" t="s">
        <v>43</v>
      </c>
      <c r="H47" s="14">
        <v>1112</v>
      </c>
      <c r="J47" s="14">
        <v>1320</v>
      </c>
      <c r="K47" s="14" t="s">
        <v>69</v>
      </c>
      <c r="L47" s="13" t="s">
        <v>78</v>
      </c>
      <c r="M47" s="15">
        <v>543725215</v>
      </c>
      <c r="N47" s="68">
        <v>569846126</v>
      </c>
      <c r="O47" s="69"/>
      <c r="P47" s="68">
        <v>10000000</v>
      </c>
      <c r="Q47" s="69"/>
      <c r="R47" s="68">
        <v>0</v>
      </c>
      <c r="S47" s="69"/>
      <c r="T47" s="69"/>
      <c r="U47" s="68">
        <v>0</v>
      </c>
      <c r="V47" s="69"/>
      <c r="W47" s="15">
        <v>0</v>
      </c>
      <c r="X47" s="68">
        <v>288383791.42000002</v>
      </c>
      <c r="Y47" s="69"/>
      <c r="Z47" s="15">
        <v>0</v>
      </c>
      <c r="AA47" s="15">
        <v>0</v>
      </c>
      <c r="AB47" s="15">
        <v>271462334.57999998</v>
      </c>
      <c r="AC47" s="15">
        <v>271462334.57999998</v>
      </c>
      <c r="AD47" s="15">
        <v>10000000</v>
      </c>
      <c r="AE47" s="15">
        <v>10000000</v>
      </c>
      <c r="AF47" s="68">
        <v>0</v>
      </c>
      <c r="AG47" s="69"/>
    </row>
    <row r="48" spans="2:33" ht="20" x14ac:dyDescent="0.35">
      <c r="B48" s="71" t="s">
        <v>79</v>
      </c>
      <c r="C48" s="69"/>
      <c r="D48" s="69"/>
      <c r="E48" s="69"/>
      <c r="F48" s="69"/>
      <c r="G48" s="14" t="s">
        <v>43</v>
      </c>
      <c r="H48" s="14">
        <v>1112</v>
      </c>
      <c r="J48" s="14">
        <v>1320</v>
      </c>
      <c r="K48" s="14" t="s">
        <v>69</v>
      </c>
      <c r="L48" s="13" t="s">
        <v>80</v>
      </c>
      <c r="M48" s="15">
        <v>5205262725</v>
      </c>
      <c r="N48" s="68">
        <v>5455326914</v>
      </c>
      <c r="O48" s="69"/>
      <c r="P48" s="68">
        <v>0</v>
      </c>
      <c r="Q48" s="69"/>
      <c r="R48" s="68">
        <v>0</v>
      </c>
      <c r="S48" s="69"/>
      <c r="T48" s="69"/>
      <c r="U48" s="68">
        <v>0</v>
      </c>
      <c r="V48" s="69"/>
      <c r="W48" s="15">
        <v>0</v>
      </c>
      <c r="X48" s="68">
        <v>2555706587.54</v>
      </c>
      <c r="Y48" s="69"/>
      <c r="Z48" s="15">
        <v>0</v>
      </c>
      <c r="AA48" s="15">
        <v>0</v>
      </c>
      <c r="AB48" s="15">
        <v>2899620326.46</v>
      </c>
      <c r="AC48" s="15">
        <v>2899620326.46</v>
      </c>
      <c r="AD48" s="15">
        <v>0</v>
      </c>
      <c r="AE48" s="15">
        <v>0</v>
      </c>
      <c r="AF48" s="68">
        <v>0</v>
      </c>
      <c r="AG48" s="69"/>
    </row>
    <row r="49" spans="2:33" ht="20" x14ac:dyDescent="0.35">
      <c r="B49" s="71" t="s">
        <v>81</v>
      </c>
      <c r="C49" s="69"/>
      <c r="D49" s="69"/>
      <c r="E49" s="69"/>
      <c r="F49" s="69"/>
      <c r="G49" s="14" t="s">
        <v>43</v>
      </c>
      <c r="H49" s="14">
        <v>1112</v>
      </c>
      <c r="J49" s="14">
        <v>1320</v>
      </c>
      <c r="K49" s="14" t="s">
        <v>69</v>
      </c>
      <c r="L49" s="13" t="s">
        <v>82</v>
      </c>
      <c r="M49" s="15">
        <v>530077006</v>
      </c>
      <c r="N49" s="68">
        <v>530077006</v>
      </c>
      <c r="O49" s="69"/>
      <c r="P49" s="68">
        <v>0</v>
      </c>
      <c r="Q49" s="69"/>
      <c r="R49" s="68">
        <v>40000000</v>
      </c>
      <c r="S49" s="69"/>
      <c r="T49" s="69"/>
      <c r="U49" s="68">
        <v>0</v>
      </c>
      <c r="V49" s="69"/>
      <c r="W49" s="15">
        <v>0</v>
      </c>
      <c r="X49" s="68">
        <v>214357838.24000001</v>
      </c>
      <c r="Y49" s="69"/>
      <c r="Z49" s="15">
        <v>0</v>
      </c>
      <c r="AA49" s="15">
        <v>0</v>
      </c>
      <c r="AB49" s="15">
        <v>315719167.75999999</v>
      </c>
      <c r="AC49" s="15">
        <v>315719167.75999999</v>
      </c>
      <c r="AD49" s="15">
        <v>0</v>
      </c>
      <c r="AE49" s="15">
        <v>0</v>
      </c>
      <c r="AF49" s="68">
        <v>0</v>
      </c>
      <c r="AG49" s="69"/>
    </row>
    <row r="50" spans="2:33" x14ac:dyDescent="0.35">
      <c r="B50" s="75" t="s">
        <v>83</v>
      </c>
      <c r="C50" s="69"/>
      <c r="D50" s="69"/>
      <c r="E50" s="69"/>
      <c r="F50" s="69"/>
      <c r="G50" s="8" t="s">
        <v>37</v>
      </c>
      <c r="H50" s="8" t="s">
        <v>37</v>
      </c>
      <c r="J50" s="8" t="s">
        <v>37</v>
      </c>
      <c r="K50" s="8" t="s">
        <v>37</v>
      </c>
      <c r="L50" s="7" t="s">
        <v>84</v>
      </c>
      <c r="M50" s="9">
        <v>3122976749</v>
      </c>
      <c r="N50" s="72">
        <v>3096261393.25</v>
      </c>
      <c r="O50" s="69"/>
      <c r="P50" s="72">
        <v>93319410.579999998</v>
      </c>
      <c r="Q50" s="69"/>
      <c r="R50" s="72">
        <v>49838553.579999998</v>
      </c>
      <c r="S50" s="69"/>
      <c r="T50" s="69"/>
      <c r="U50" s="72">
        <v>92150973.290000007</v>
      </c>
      <c r="V50" s="69"/>
      <c r="W50" s="9">
        <v>24594027</v>
      </c>
      <c r="X50" s="72">
        <v>1501564728.1400001</v>
      </c>
      <c r="Y50" s="69"/>
      <c r="Z50" s="9">
        <v>16580099.550000001</v>
      </c>
      <c r="AA50" s="9">
        <v>-72407176.049999997</v>
      </c>
      <c r="AB50" s="9">
        <v>1139642784.9300001</v>
      </c>
      <c r="AC50" s="9">
        <v>1102912198.48</v>
      </c>
      <c r="AD50" s="9">
        <v>716844523.57000005</v>
      </c>
      <c r="AE50" s="9">
        <v>430459853.18000001</v>
      </c>
      <c r="AF50" s="72">
        <v>244989469.31</v>
      </c>
      <c r="AG50" s="69"/>
    </row>
    <row r="51" spans="2:33" x14ac:dyDescent="0.35">
      <c r="B51" s="73" t="s">
        <v>85</v>
      </c>
      <c r="C51" s="69"/>
      <c r="D51" s="69"/>
      <c r="E51" s="69"/>
      <c r="F51" s="69"/>
      <c r="G51" s="11" t="s">
        <v>37</v>
      </c>
      <c r="H51" s="11" t="s">
        <v>37</v>
      </c>
      <c r="J51" s="11" t="s">
        <v>37</v>
      </c>
      <c r="K51" s="11" t="s">
        <v>37</v>
      </c>
      <c r="L51" s="10" t="s">
        <v>86</v>
      </c>
      <c r="M51" s="12">
        <v>1837887432</v>
      </c>
      <c r="N51" s="74">
        <v>1796887432</v>
      </c>
      <c r="O51" s="69"/>
      <c r="P51" s="74">
        <v>0</v>
      </c>
      <c r="Q51" s="69"/>
      <c r="R51" s="74">
        <v>0</v>
      </c>
      <c r="S51" s="69"/>
      <c r="T51" s="69"/>
      <c r="U51" s="74">
        <v>37395972.869999997</v>
      </c>
      <c r="V51" s="69"/>
      <c r="W51" s="12">
        <v>0</v>
      </c>
      <c r="X51" s="74">
        <v>1003329695.71</v>
      </c>
      <c r="Y51" s="69"/>
      <c r="Z51" s="12">
        <v>2151943.27</v>
      </c>
      <c r="AA51" s="12">
        <v>0</v>
      </c>
      <c r="AB51" s="12">
        <v>730015106.87</v>
      </c>
      <c r="AC51" s="12">
        <v>730015106.87</v>
      </c>
      <c r="AD51" s="12">
        <v>454559989</v>
      </c>
      <c r="AE51" s="12">
        <v>63542629.420000002</v>
      </c>
      <c r="AF51" s="74">
        <v>26146656.550000001</v>
      </c>
      <c r="AG51" s="69"/>
    </row>
    <row r="52" spans="2:33" x14ac:dyDescent="0.35">
      <c r="B52" s="71" t="s">
        <v>87</v>
      </c>
      <c r="C52" s="69"/>
      <c r="D52" s="69"/>
      <c r="E52" s="69"/>
      <c r="F52" s="69"/>
      <c r="G52" s="14" t="s">
        <v>43</v>
      </c>
      <c r="H52" s="14">
        <v>1120</v>
      </c>
      <c r="J52" s="14">
        <v>1320</v>
      </c>
      <c r="K52" s="14"/>
      <c r="L52" s="13" t="s">
        <v>88</v>
      </c>
      <c r="M52" s="15">
        <v>1737353481</v>
      </c>
      <c r="N52" s="68">
        <v>1696353481</v>
      </c>
      <c r="O52" s="69"/>
      <c r="P52" s="68">
        <v>0</v>
      </c>
      <c r="Q52" s="69"/>
      <c r="R52" s="68">
        <v>0</v>
      </c>
      <c r="S52" s="69"/>
      <c r="T52" s="69"/>
      <c r="U52" s="68">
        <v>37395972.869999997</v>
      </c>
      <c r="V52" s="69"/>
      <c r="W52" s="15">
        <v>0</v>
      </c>
      <c r="X52" s="68">
        <v>937602059.84000003</v>
      </c>
      <c r="Y52" s="69"/>
      <c r="Z52" s="15">
        <v>0</v>
      </c>
      <c r="AA52" s="15">
        <v>0</v>
      </c>
      <c r="AB52" s="15">
        <v>695208791.74000001</v>
      </c>
      <c r="AC52" s="15">
        <v>695208791.74000001</v>
      </c>
      <c r="AD52" s="15">
        <v>454559989</v>
      </c>
      <c r="AE52" s="15">
        <v>63542629.420000002</v>
      </c>
      <c r="AF52" s="68">
        <v>26146656.550000001</v>
      </c>
      <c r="AG52" s="69"/>
    </row>
    <row r="53" spans="2:33" x14ac:dyDescent="0.35">
      <c r="B53" s="71" t="s">
        <v>89</v>
      </c>
      <c r="C53" s="69"/>
      <c r="D53" s="69"/>
      <c r="E53" s="69"/>
      <c r="F53" s="69"/>
      <c r="G53" s="14" t="s">
        <v>43</v>
      </c>
      <c r="H53" s="14">
        <v>1120</v>
      </c>
      <c r="J53" s="14">
        <v>1320</v>
      </c>
      <c r="K53" s="14"/>
      <c r="L53" s="13" t="s">
        <v>90</v>
      </c>
      <c r="M53" s="15">
        <v>100533951</v>
      </c>
      <c r="N53" s="68">
        <v>100533951</v>
      </c>
      <c r="O53" s="69"/>
      <c r="P53" s="68">
        <v>0</v>
      </c>
      <c r="Q53" s="69"/>
      <c r="R53" s="68">
        <v>0</v>
      </c>
      <c r="S53" s="69"/>
      <c r="T53" s="69"/>
      <c r="U53" s="68">
        <v>0</v>
      </c>
      <c r="V53" s="69"/>
      <c r="W53" s="15">
        <v>0</v>
      </c>
      <c r="X53" s="68">
        <v>65727635.869999997</v>
      </c>
      <c r="Y53" s="69"/>
      <c r="Z53" s="15">
        <v>2151943.27</v>
      </c>
      <c r="AA53" s="15">
        <v>0</v>
      </c>
      <c r="AB53" s="15">
        <v>34806315.130000003</v>
      </c>
      <c r="AC53" s="15">
        <v>34806315.130000003</v>
      </c>
      <c r="AD53" s="15">
        <v>0</v>
      </c>
      <c r="AE53" s="15">
        <v>0</v>
      </c>
      <c r="AF53" s="68">
        <v>0</v>
      </c>
      <c r="AG53" s="69"/>
    </row>
    <row r="54" spans="2:33" x14ac:dyDescent="0.35">
      <c r="B54" s="73" t="s">
        <v>91</v>
      </c>
      <c r="C54" s="69"/>
      <c r="D54" s="69"/>
      <c r="E54" s="69"/>
      <c r="F54" s="69"/>
      <c r="G54" s="11" t="s">
        <v>37</v>
      </c>
      <c r="H54" s="11" t="s">
        <v>37</v>
      </c>
      <c r="J54" s="11" t="s">
        <v>37</v>
      </c>
      <c r="K54" s="11" t="s">
        <v>37</v>
      </c>
      <c r="L54" s="10" t="s">
        <v>92</v>
      </c>
      <c r="M54" s="12">
        <v>581871557</v>
      </c>
      <c r="N54" s="74">
        <v>581871557</v>
      </c>
      <c r="O54" s="69"/>
      <c r="P54" s="74">
        <v>80000000</v>
      </c>
      <c r="Q54" s="69"/>
      <c r="R54" s="74">
        <v>28753330</v>
      </c>
      <c r="S54" s="69"/>
      <c r="T54" s="69"/>
      <c r="U54" s="74">
        <v>38763577.600000001</v>
      </c>
      <c r="V54" s="69"/>
      <c r="W54" s="12">
        <v>0</v>
      </c>
      <c r="X54" s="74">
        <v>258903747.16</v>
      </c>
      <c r="Y54" s="69"/>
      <c r="Z54" s="12">
        <v>2454495.81</v>
      </c>
      <c r="AA54" s="12">
        <v>-1444571.2</v>
      </c>
      <c r="AB54" s="12">
        <v>198497648.34</v>
      </c>
      <c r="AC54" s="12">
        <v>165447330.59999999</v>
      </c>
      <c r="AD54" s="12">
        <v>113826970.39</v>
      </c>
      <c r="AE54" s="12">
        <v>124470161.5</v>
      </c>
      <c r="AF54" s="74">
        <v>5706583.9000000004</v>
      </c>
      <c r="AG54" s="69"/>
    </row>
    <row r="55" spans="2:33" x14ac:dyDescent="0.35">
      <c r="B55" s="71" t="s">
        <v>93</v>
      </c>
      <c r="C55" s="69"/>
      <c r="D55" s="69"/>
      <c r="E55" s="69"/>
      <c r="F55" s="69"/>
      <c r="G55" s="14" t="s">
        <v>43</v>
      </c>
      <c r="H55" s="14">
        <v>1120</v>
      </c>
      <c r="J55" s="14">
        <v>1320</v>
      </c>
      <c r="K55" s="14"/>
      <c r="L55" s="13" t="s">
        <v>94</v>
      </c>
      <c r="M55" s="15">
        <v>113011784</v>
      </c>
      <c r="N55" s="68">
        <v>113011784</v>
      </c>
      <c r="O55" s="69"/>
      <c r="P55" s="68">
        <v>0</v>
      </c>
      <c r="Q55" s="69"/>
      <c r="R55" s="68">
        <v>0</v>
      </c>
      <c r="S55" s="69"/>
      <c r="T55" s="69"/>
      <c r="U55" s="68">
        <v>0</v>
      </c>
      <c r="V55" s="69"/>
      <c r="W55" s="15">
        <v>0</v>
      </c>
      <c r="X55" s="68">
        <v>73784734.180000007</v>
      </c>
      <c r="Y55" s="69"/>
      <c r="Z55" s="15">
        <v>0</v>
      </c>
      <c r="AA55" s="15">
        <v>0</v>
      </c>
      <c r="AB55" s="15">
        <v>38704345.82</v>
      </c>
      <c r="AC55" s="15">
        <v>38655156.939999998</v>
      </c>
      <c r="AD55" s="15">
        <v>4624315</v>
      </c>
      <c r="AE55" s="15">
        <v>522704</v>
      </c>
      <c r="AF55" s="68">
        <v>522704</v>
      </c>
      <c r="AG55" s="69"/>
    </row>
    <row r="56" spans="2:33" x14ac:dyDescent="0.35">
      <c r="B56" s="71" t="s">
        <v>95</v>
      </c>
      <c r="C56" s="69"/>
      <c r="D56" s="69"/>
      <c r="E56" s="69"/>
      <c r="F56" s="69"/>
      <c r="G56" s="14" t="s">
        <v>43</v>
      </c>
      <c r="H56" s="14">
        <v>1120</v>
      </c>
      <c r="J56" s="14">
        <v>1320</v>
      </c>
      <c r="K56" s="14"/>
      <c r="L56" s="13" t="s">
        <v>96</v>
      </c>
      <c r="M56" s="15">
        <v>198318249</v>
      </c>
      <c r="N56" s="68">
        <v>198318249</v>
      </c>
      <c r="O56" s="69"/>
      <c r="P56" s="68">
        <v>0</v>
      </c>
      <c r="Q56" s="69"/>
      <c r="R56" s="68">
        <v>25000000</v>
      </c>
      <c r="S56" s="69"/>
      <c r="T56" s="69"/>
      <c r="U56" s="68">
        <v>0</v>
      </c>
      <c r="V56" s="69"/>
      <c r="W56" s="15">
        <v>0</v>
      </c>
      <c r="X56" s="68">
        <v>106314418.98999999</v>
      </c>
      <c r="Y56" s="69"/>
      <c r="Z56" s="15">
        <v>0</v>
      </c>
      <c r="AA56" s="15">
        <v>0</v>
      </c>
      <c r="AB56" s="15">
        <v>89149075.010000005</v>
      </c>
      <c r="AC56" s="15">
        <v>89149075.010000005</v>
      </c>
      <c r="AD56" s="15">
        <v>9486204</v>
      </c>
      <c r="AE56" s="15">
        <v>2854755</v>
      </c>
      <c r="AF56" s="68">
        <v>2854755</v>
      </c>
      <c r="AG56" s="69"/>
    </row>
    <row r="57" spans="2:33" x14ac:dyDescent="0.35">
      <c r="B57" s="71" t="s">
        <v>97</v>
      </c>
      <c r="C57" s="69"/>
      <c r="D57" s="69"/>
      <c r="E57" s="69"/>
      <c r="F57" s="69"/>
      <c r="G57" s="14" t="s">
        <v>43</v>
      </c>
      <c r="H57" s="14">
        <v>1120</v>
      </c>
      <c r="J57" s="14">
        <v>1320</v>
      </c>
      <c r="K57" s="14"/>
      <c r="L57" s="13" t="s">
        <v>98</v>
      </c>
      <c r="M57" s="15">
        <v>2312159</v>
      </c>
      <c r="N57" s="68">
        <v>2312159</v>
      </c>
      <c r="O57" s="69"/>
      <c r="P57" s="68">
        <v>0</v>
      </c>
      <c r="Q57" s="69"/>
      <c r="R57" s="68">
        <v>0</v>
      </c>
      <c r="S57" s="69"/>
      <c r="T57" s="69"/>
      <c r="U57" s="68">
        <v>0</v>
      </c>
      <c r="V57" s="69"/>
      <c r="W57" s="15">
        <v>0</v>
      </c>
      <c r="X57" s="68">
        <v>876337.8</v>
      </c>
      <c r="Y57" s="69"/>
      <c r="Z57" s="15">
        <v>0</v>
      </c>
      <c r="AA57" s="15">
        <v>-1435821.2</v>
      </c>
      <c r="AB57" s="15">
        <v>1435821.2</v>
      </c>
      <c r="AC57" s="15">
        <v>1435821.2</v>
      </c>
      <c r="AD57" s="15">
        <v>0</v>
      </c>
      <c r="AE57" s="15">
        <v>0</v>
      </c>
      <c r="AF57" s="68">
        <v>0</v>
      </c>
      <c r="AG57" s="69"/>
    </row>
    <row r="58" spans="2:33" x14ac:dyDescent="0.35">
      <c r="B58" s="71" t="s">
        <v>99</v>
      </c>
      <c r="C58" s="69"/>
      <c r="D58" s="69"/>
      <c r="E58" s="69"/>
      <c r="F58" s="69"/>
      <c r="G58" s="14" t="s">
        <v>43</v>
      </c>
      <c r="H58" s="14">
        <v>1120</v>
      </c>
      <c r="J58" s="14">
        <v>1320</v>
      </c>
      <c r="K58" s="14"/>
      <c r="L58" s="13" t="s">
        <v>100</v>
      </c>
      <c r="M58" s="15">
        <v>268190385</v>
      </c>
      <c r="N58" s="68">
        <v>268190385</v>
      </c>
      <c r="O58" s="69"/>
      <c r="P58" s="68">
        <v>80000000</v>
      </c>
      <c r="Q58" s="69"/>
      <c r="R58" s="68">
        <v>1673330</v>
      </c>
      <c r="S58" s="69"/>
      <c r="T58" s="69"/>
      <c r="U58" s="68">
        <v>38763577.600000001</v>
      </c>
      <c r="V58" s="69"/>
      <c r="W58" s="15">
        <v>0</v>
      </c>
      <c r="X58" s="68">
        <v>77908516.189999998</v>
      </c>
      <c r="Y58" s="69"/>
      <c r="Z58" s="15">
        <v>2454495.81</v>
      </c>
      <c r="AA58" s="15">
        <v>0</v>
      </c>
      <c r="AB58" s="15">
        <v>69199656.310000002</v>
      </c>
      <c r="AC58" s="15">
        <v>36207277.450000003</v>
      </c>
      <c r="AD58" s="15">
        <v>99716451.390000001</v>
      </c>
      <c r="AE58" s="15">
        <v>121082212.5</v>
      </c>
      <c r="AF58" s="68">
        <v>2318634.9</v>
      </c>
      <c r="AG58" s="69"/>
    </row>
    <row r="59" spans="2:33" x14ac:dyDescent="0.35">
      <c r="B59" s="71" t="s">
        <v>101</v>
      </c>
      <c r="C59" s="69"/>
      <c r="D59" s="69"/>
      <c r="E59" s="69"/>
      <c r="F59" s="69"/>
      <c r="G59" s="14" t="s">
        <v>43</v>
      </c>
      <c r="H59" s="14">
        <v>1120</v>
      </c>
      <c r="J59" s="14">
        <v>1320</v>
      </c>
      <c r="K59" s="14"/>
      <c r="L59" s="13" t="s">
        <v>102</v>
      </c>
      <c r="M59" s="15">
        <v>38980</v>
      </c>
      <c r="N59" s="68">
        <v>38980</v>
      </c>
      <c r="O59" s="69"/>
      <c r="P59" s="68">
        <v>0</v>
      </c>
      <c r="Q59" s="69"/>
      <c r="R59" s="68">
        <v>2080000</v>
      </c>
      <c r="S59" s="69"/>
      <c r="T59" s="69"/>
      <c r="U59" s="68">
        <v>0</v>
      </c>
      <c r="V59" s="69"/>
      <c r="W59" s="15">
        <v>0</v>
      </c>
      <c r="X59" s="68">
        <v>19740</v>
      </c>
      <c r="Y59" s="69"/>
      <c r="Z59" s="15">
        <v>0</v>
      </c>
      <c r="AA59" s="15">
        <v>-8750</v>
      </c>
      <c r="AB59" s="15">
        <v>8750</v>
      </c>
      <c r="AC59" s="15">
        <v>0</v>
      </c>
      <c r="AD59" s="15">
        <v>0</v>
      </c>
      <c r="AE59" s="15">
        <v>10490</v>
      </c>
      <c r="AF59" s="68">
        <v>10490</v>
      </c>
      <c r="AG59" s="69"/>
    </row>
    <row r="60" spans="2:33" x14ac:dyDescent="0.35">
      <c r="B60" s="73" t="s">
        <v>103</v>
      </c>
      <c r="C60" s="69"/>
      <c r="D60" s="69"/>
      <c r="E60" s="69"/>
      <c r="F60" s="69"/>
      <c r="G60" s="11" t="s">
        <v>37</v>
      </c>
      <c r="H60" s="11" t="s">
        <v>37</v>
      </c>
      <c r="J60" s="11" t="s">
        <v>37</v>
      </c>
      <c r="K60" s="11" t="s">
        <v>37</v>
      </c>
      <c r="L60" s="10" t="s">
        <v>104</v>
      </c>
      <c r="M60" s="12">
        <v>40115509</v>
      </c>
      <c r="N60" s="74">
        <v>39522284</v>
      </c>
      <c r="O60" s="69"/>
      <c r="P60" s="74">
        <v>2124535</v>
      </c>
      <c r="Q60" s="69"/>
      <c r="R60" s="74">
        <v>3501205</v>
      </c>
      <c r="S60" s="69"/>
      <c r="T60" s="69"/>
      <c r="U60" s="74">
        <v>9122963.6999999993</v>
      </c>
      <c r="V60" s="69"/>
      <c r="W60" s="12">
        <v>800000</v>
      </c>
      <c r="X60" s="74">
        <v>8306744.4500000002</v>
      </c>
      <c r="Y60" s="69"/>
      <c r="Z60" s="12">
        <v>79961.06</v>
      </c>
      <c r="AA60" s="12">
        <v>-371074.94</v>
      </c>
      <c r="AB60" s="12">
        <v>9549169.1099999994</v>
      </c>
      <c r="AC60" s="12">
        <v>9549169.1099999994</v>
      </c>
      <c r="AD60" s="12">
        <v>14079392.359999999</v>
      </c>
      <c r="AE60" s="12">
        <v>20866370.440000001</v>
      </c>
      <c r="AF60" s="74">
        <v>9618871.7400000002</v>
      </c>
      <c r="AG60" s="69"/>
    </row>
    <row r="61" spans="2:33" x14ac:dyDescent="0.35">
      <c r="B61" s="71" t="s">
        <v>105</v>
      </c>
      <c r="C61" s="69"/>
      <c r="D61" s="69"/>
      <c r="E61" s="69"/>
      <c r="F61" s="69"/>
      <c r="G61" s="14" t="s">
        <v>43</v>
      </c>
      <c r="H61" s="14">
        <v>1120</v>
      </c>
      <c r="J61" s="14">
        <v>1320</v>
      </c>
      <c r="K61" s="14"/>
      <c r="L61" s="13" t="s">
        <v>106</v>
      </c>
      <c r="M61" s="15">
        <v>30072631</v>
      </c>
      <c r="N61" s="68">
        <v>30980006</v>
      </c>
      <c r="O61" s="69"/>
      <c r="P61" s="68">
        <v>1484811</v>
      </c>
      <c r="Q61" s="69"/>
      <c r="R61" s="68">
        <v>1205</v>
      </c>
      <c r="S61" s="69"/>
      <c r="T61" s="69"/>
      <c r="U61" s="68">
        <v>8307209.7000000002</v>
      </c>
      <c r="V61" s="69"/>
      <c r="W61" s="15">
        <v>0</v>
      </c>
      <c r="X61" s="68">
        <v>5772665.8799999999</v>
      </c>
      <c r="Y61" s="69"/>
      <c r="Z61" s="15">
        <v>79961.06</v>
      </c>
      <c r="AA61" s="15">
        <v>-47507.46</v>
      </c>
      <c r="AB61" s="15">
        <v>9061227.5500000007</v>
      </c>
      <c r="AC61" s="15">
        <v>9061227.5500000007</v>
      </c>
      <c r="AD61" s="15">
        <v>11396682.66</v>
      </c>
      <c r="AE61" s="15">
        <v>16146112.57</v>
      </c>
      <c r="AF61" s="68">
        <v>6354091.8700000001</v>
      </c>
      <c r="AG61" s="69"/>
    </row>
    <row r="62" spans="2:33" x14ac:dyDescent="0.35">
      <c r="B62" s="71" t="s">
        <v>107</v>
      </c>
      <c r="C62" s="69"/>
      <c r="D62" s="69"/>
      <c r="E62" s="69"/>
      <c r="F62" s="69"/>
      <c r="G62" s="14" t="s">
        <v>43</v>
      </c>
      <c r="H62" s="14">
        <v>1120</v>
      </c>
      <c r="J62" s="14">
        <v>1320</v>
      </c>
      <c r="K62" s="14"/>
      <c r="L62" s="13" t="s">
        <v>108</v>
      </c>
      <c r="M62" s="15">
        <v>5844908</v>
      </c>
      <c r="N62" s="68">
        <v>4840208</v>
      </c>
      <c r="O62" s="69"/>
      <c r="P62" s="68">
        <v>638519</v>
      </c>
      <c r="Q62" s="69"/>
      <c r="R62" s="68">
        <v>0</v>
      </c>
      <c r="S62" s="69"/>
      <c r="T62" s="69"/>
      <c r="U62" s="68">
        <v>815754</v>
      </c>
      <c r="V62" s="69"/>
      <c r="W62" s="15">
        <v>800000</v>
      </c>
      <c r="X62" s="68">
        <v>910625.92</v>
      </c>
      <c r="Y62" s="69"/>
      <c r="Z62" s="15">
        <v>0</v>
      </c>
      <c r="AA62" s="15">
        <v>0</v>
      </c>
      <c r="AB62" s="15">
        <v>164374.07999999999</v>
      </c>
      <c r="AC62" s="15">
        <v>164374.07999999999</v>
      </c>
      <c r="AD62" s="15">
        <v>2093219</v>
      </c>
      <c r="AE62" s="15">
        <v>2965208</v>
      </c>
      <c r="AF62" s="68">
        <v>1510935</v>
      </c>
      <c r="AG62" s="69"/>
    </row>
    <row r="63" spans="2:33" x14ac:dyDescent="0.35">
      <c r="B63" s="71" t="s">
        <v>109</v>
      </c>
      <c r="C63" s="69"/>
      <c r="D63" s="69"/>
      <c r="E63" s="69"/>
      <c r="F63" s="69"/>
      <c r="G63" s="14" t="s">
        <v>43</v>
      </c>
      <c r="H63" s="14">
        <v>1120</v>
      </c>
      <c r="J63" s="14">
        <v>1320</v>
      </c>
      <c r="K63" s="14" t="s">
        <v>44</v>
      </c>
      <c r="L63" s="13" t="s">
        <v>110</v>
      </c>
      <c r="M63" s="15">
        <v>4197970</v>
      </c>
      <c r="N63" s="68">
        <v>3702070</v>
      </c>
      <c r="O63" s="69"/>
      <c r="P63" s="68">
        <v>1205</v>
      </c>
      <c r="Q63" s="69"/>
      <c r="R63" s="68">
        <v>3500000</v>
      </c>
      <c r="S63" s="69"/>
      <c r="T63" s="69"/>
      <c r="U63" s="68">
        <v>0</v>
      </c>
      <c r="V63" s="69"/>
      <c r="W63" s="15">
        <v>0</v>
      </c>
      <c r="X63" s="68">
        <v>1623452.65</v>
      </c>
      <c r="Y63" s="69"/>
      <c r="Z63" s="15">
        <v>0</v>
      </c>
      <c r="AA63" s="15">
        <v>-323567.48</v>
      </c>
      <c r="AB63" s="15">
        <v>323567.48</v>
      </c>
      <c r="AC63" s="15">
        <v>323567.48</v>
      </c>
      <c r="AD63" s="15">
        <v>589490.69999999995</v>
      </c>
      <c r="AE63" s="15">
        <v>1755049.87</v>
      </c>
      <c r="AF63" s="68">
        <v>1753844.87</v>
      </c>
      <c r="AG63" s="69"/>
    </row>
    <row r="64" spans="2:33" x14ac:dyDescent="0.35">
      <c r="B64" s="73" t="s">
        <v>111</v>
      </c>
      <c r="C64" s="69"/>
      <c r="D64" s="69"/>
      <c r="E64" s="69"/>
      <c r="F64" s="69"/>
      <c r="G64" s="11" t="s">
        <v>37</v>
      </c>
      <c r="H64" s="11" t="s">
        <v>37</v>
      </c>
      <c r="J64" s="11" t="s">
        <v>37</v>
      </c>
      <c r="K64" s="11" t="s">
        <v>37</v>
      </c>
      <c r="L64" s="10" t="s">
        <v>112</v>
      </c>
      <c r="M64" s="12">
        <v>486709768</v>
      </c>
      <c r="N64" s="74">
        <v>483759768</v>
      </c>
      <c r="O64" s="69"/>
      <c r="P64" s="74">
        <v>9338164.5800000001</v>
      </c>
      <c r="Q64" s="69"/>
      <c r="R64" s="74">
        <v>14466711.58</v>
      </c>
      <c r="S64" s="69"/>
      <c r="T64" s="69"/>
      <c r="U64" s="74">
        <v>2173533.71</v>
      </c>
      <c r="V64" s="69"/>
      <c r="W64" s="12">
        <v>587175</v>
      </c>
      <c r="X64" s="74">
        <v>176904674.47</v>
      </c>
      <c r="Y64" s="69"/>
      <c r="Z64" s="12">
        <v>9704521.25</v>
      </c>
      <c r="AA64" s="12">
        <v>-41232277.140000001</v>
      </c>
      <c r="AB64" s="12">
        <v>161530352.06999999</v>
      </c>
      <c r="AC64" s="12">
        <v>159174998.63</v>
      </c>
      <c r="AD64" s="12">
        <v>114235816</v>
      </c>
      <c r="AE64" s="12">
        <v>144737566.46000001</v>
      </c>
      <c r="AF64" s="74">
        <v>133225868.17</v>
      </c>
      <c r="AG64" s="69"/>
    </row>
    <row r="65" spans="2:33" x14ac:dyDescent="0.35">
      <c r="B65" s="71" t="s">
        <v>113</v>
      </c>
      <c r="C65" s="69"/>
      <c r="D65" s="69"/>
      <c r="E65" s="69"/>
      <c r="F65" s="69"/>
      <c r="G65" s="14" t="s">
        <v>43</v>
      </c>
      <c r="H65" s="14">
        <v>1120</v>
      </c>
      <c r="J65" s="14">
        <v>1320</v>
      </c>
      <c r="K65" s="14" t="s">
        <v>44</v>
      </c>
      <c r="L65" s="13" t="s">
        <v>114</v>
      </c>
      <c r="M65" s="15">
        <v>2000000</v>
      </c>
      <c r="N65" s="68">
        <v>2000000</v>
      </c>
      <c r="O65" s="69"/>
      <c r="P65" s="68">
        <v>0</v>
      </c>
      <c r="Q65" s="69"/>
      <c r="R65" s="68">
        <v>0</v>
      </c>
      <c r="S65" s="69"/>
      <c r="T65" s="69"/>
      <c r="U65" s="68">
        <v>0</v>
      </c>
      <c r="V65" s="69"/>
      <c r="W65" s="15">
        <v>0</v>
      </c>
      <c r="X65" s="68">
        <v>2000000</v>
      </c>
      <c r="Y65" s="69"/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68">
        <v>0</v>
      </c>
      <c r="AG65" s="69"/>
    </row>
    <row r="66" spans="2:33" x14ac:dyDescent="0.35">
      <c r="B66" s="71" t="s">
        <v>115</v>
      </c>
      <c r="C66" s="69"/>
      <c r="D66" s="69"/>
      <c r="E66" s="69"/>
      <c r="F66" s="69"/>
      <c r="G66" s="14" t="s">
        <v>43</v>
      </c>
      <c r="H66" s="14">
        <v>1120</v>
      </c>
      <c r="J66" s="14">
        <v>1320</v>
      </c>
      <c r="K66" s="14"/>
      <c r="L66" s="13" t="s">
        <v>116</v>
      </c>
      <c r="M66" s="15">
        <v>250000</v>
      </c>
      <c r="N66" s="68">
        <v>300000</v>
      </c>
      <c r="O66" s="69"/>
      <c r="P66" s="68">
        <v>0</v>
      </c>
      <c r="Q66" s="69"/>
      <c r="R66" s="68">
        <v>0</v>
      </c>
      <c r="S66" s="69"/>
      <c r="T66" s="69"/>
      <c r="U66" s="68">
        <v>0</v>
      </c>
      <c r="V66" s="69"/>
      <c r="W66" s="15">
        <v>0</v>
      </c>
      <c r="X66" s="68">
        <v>300000</v>
      </c>
      <c r="Y66" s="69"/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68">
        <v>0</v>
      </c>
      <c r="AG66" s="69"/>
    </row>
    <row r="67" spans="2:33" x14ac:dyDescent="0.35">
      <c r="B67" s="71" t="s">
        <v>117</v>
      </c>
      <c r="C67" s="69"/>
      <c r="D67" s="69"/>
      <c r="E67" s="69"/>
      <c r="F67" s="69"/>
      <c r="G67" s="14" t="s">
        <v>43</v>
      </c>
      <c r="H67" s="14">
        <v>1120</v>
      </c>
      <c r="J67" s="14">
        <v>1320</v>
      </c>
      <c r="K67" s="14"/>
      <c r="L67" s="13" t="s">
        <v>118</v>
      </c>
      <c r="M67" s="15">
        <v>341145363</v>
      </c>
      <c r="N67" s="68">
        <v>341145363</v>
      </c>
      <c r="O67" s="69"/>
      <c r="P67" s="68">
        <v>9338164.5800000001</v>
      </c>
      <c r="Q67" s="69"/>
      <c r="R67" s="68">
        <v>7261711.5800000001</v>
      </c>
      <c r="S67" s="69"/>
      <c r="T67" s="69"/>
      <c r="U67" s="68">
        <v>649572.05000000005</v>
      </c>
      <c r="V67" s="69"/>
      <c r="W67" s="15">
        <v>587175</v>
      </c>
      <c r="X67" s="68">
        <v>139635525.62</v>
      </c>
      <c r="Y67" s="69"/>
      <c r="Z67" s="15">
        <v>8791740.1300000008</v>
      </c>
      <c r="AA67" s="15">
        <v>-405703.58</v>
      </c>
      <c r="AB67" s="15">
        <v>116979965.81999999</v>
      </c>
      <c r="AC67" s="15">
        <v>115881283.41</v>
      </c>
      <c r="AD67" s="15">
        <v>79405736.090000004</v>
      </c>
      <c r="AE67" s="15">
        <v>83942696.560000002</v>
      </c>
      <c r="AF67" s="68">
        <v>73954959.930000007</v>
      </c>
      <c r="AG67" s="69"/>
    </row>
    <row r="68" spans="2:33" x14ac:dyDescent="0.35">
      <c r="B68" s="71" t="s">
        <v>119</v>
      </c>
      <c r="C68" s="69"/>
      <c r="D68" s="69"/>
      <c r="E68" s="69"/>
      <c r="F68" s="69"/>
      <c r="G68" s="14" t="s">
        <v>43</v>
      </c>
      <c r="H68" s="14">
        <v>1120</v>
      </c>
      <c r="J68" s="14">
        <v>1320</v>
      </c>
      <c r="K68" s="14"/>
      <c r="L68" s="13" t="s">
        <v>120</v>
      </c>
      <c r="M68" s="15">
        <v>143314405</v>
      </c>
      <c r="N68" s="68">
        <v>140314405</v>
      </c>
      <c r="O68" s="69"/>
      <c r="P68" s="68">
        <v>0</v>
      </c>
      <c r="Q68" s="69"/>
      <c r="R68" s="68">
        <v>7205000</v>
      </c>
      <c r="S68" s="69"/>
      <c r="T68" s="69"/>
      <c r="U68" s="68">
        <v>1523961.66</v>
      </c>
      <c r="V68" s="69"/>
      <c r="W68" s="15">
        <v>0</v>
      </c>
      <c r="X68" s="68">
        <v>34969148.850000001</v>
      </c>
      <c r="Y68" s="69"/>
      <c r="Z68" s="15">
        <v>912781.12</v>
      </c>
      <c r="AA68" s="15">
        <v>-40826573.560000002</v>
      </c>
      <c r="AB68" s="15">
        <v>44550386.25</v>
      </c>
      <c r="AC68" s="15">
        <v>43293715.219999999</v>
      </c>
      <c r="AD68" s="15">
        <v>34830079.909999996</v>
      </c>
      <c r="AE68" s="15">
        <v>60794869.899999999</v>
      </c>
      <c r="AF68" s="68">
        <v>59270908.240000002</v>
      </c>
      <c r="AG68" s="69"/>
    </row>
    <row r="69" spans="2:33" x14ac:dyDescent="0.35">
      <c r="B69" s="73" t="s">
        <v>121</v>
      </c>
      <c r="C69" s="69"/>
      <c r="D69" s="69"/>
      <c r="E69" s="69"/>
      <c r="F69" s="69"/>
      <c r="G69" s="11" t="s">
        <v>37</v>
      </c>
      <c r="H69" s="11" t="s">
        <v>37</v>
      </c>
      <c r="J69" s="11" t="s">
        <v>37</v>
      </c>
      <c r="K69" s="11" t="s">
        <v>37</v>
      </c>
      <c r="L69" s="10" t="s">
        <v>122</v>
      </c>
      <c r="M69" s="12">
        <v>78125818</v>
      </c>
      <c r="N69" s="74">
        <v>72305832</v>
      </c>
      <c r="O69" s="69"/>
      <c r="P69" s="74">
        <v>0</v>
      </c>
      <c r="Q69" s="69"/>
      <c r="R69" s="74">
        <v>1147752</v>
      </c>
      <c r="S69" s="69"/>
      <c r="T69" s="69"/>
      <c r="U69" s="74">
        <v>0</v>
      </c>
      <c r="V69" s="69"/>
      <c r="W69" s="12">
        <v>172531.1</v>
      </c>
      <c r="X69" s="74">
        <v>15895562.960000001</v>
      </c>
      <c r="Y69" s="69"/>
      <c r="Z69" s="12">
        <v>0</v>
      </c>
      <c r="AA69" s="12">
        <v>-25565429.300000001</v>
      </c>
      <c r="AB69" s="12">
        <v>26260311.300000001</v>
      </c>
      <c r="AC69" s="12">
        <v>25031044.879999999</v>
      </c>
      <c r="AD69" s="12">
        <v>7499811</v>
      </c>
      <c r="AE69" s="12">
        <v>29977426.640000001</v>
      </c>
      <c r="AF69" s="74">
        <v>29977426.640000001</v>
      </c>
      <c r="AG69" s="69"/>
    </row>
    <row r="70" spans="2:33" x14ac:dyDescent="0.35">
      <c r="B70" s="71" t="s">
        <v>123</v>
      </c>
      <c r="C70" s="69"/>
      <c r="D70" s="69"/>
      <c r="E70" s="69"/>
      <c r="F70" s="69"/>
      <c r="G70" s="14" t="s">
        <v>43</v>
      </c>
      <c r="H70" s="14">
        <v>1120</v>
      </c>
      <c r="J70" s="14">
        <v>1320</v>
      </c>
      <c r="K70" s="14"/>
      <c r="L70" s="13" t="s">
        <v>124</v>
      </c>
      <c r="M70" s="15">
        <v>7692637</v>
      </c>
      <c r="N70" s="68">
        <v>7906117</v>
      </c>
      <c r="O70" s="69"/>
      <c r="P70" s="68">
        <v>0</v>
      </c>
      <c r="Q70" s="69"/>
      <c r="R70" s="68">
        <v>997752</v>
      </c>
      <c r="S70" s="69"/>
      <c r="T70" s="69"/>
      <c r="U70" s="68">
        <v>0</v>
      </c>
      <c r="V70" s="69"/>
      <c r="W70" s="15">
        <v>0</v>
      </c>
      <c r="X70" s="68">
        <v>2725900.29</v>
      </c>
      <c r="Y70" s="69"/>
      <c r="Z70" s="15">
        <v>0</v>
      </c>
      <c r="AA70" s="15">
        <v>-2627894.46</v>
      </c>
      <c r="AB70" s="15">
        <v>2627894.46</v>
      </c>
      <c r="AC70" s="15">
        <v>2581964.46</v>
      </c>
      <c r="AD70" s="15">
        <v>250745</v>
      </c>
      <c r="AE70" s="15">
        <v>2552322.25</v>
      </c>
      <c r="AF70" s="68">
        <v>2552322.25</v>
      </c>
      <c r="AG70" s="69"/>
    </row>
    <row r="71" spans="2:33" x14ac:dyDescent="0.35">
      <c r="B71" s="71" t="s">
        <v>125</v>
      </c>
      <c r="C71" s="69"/>
      <c r="D71" s="69"/>
      <c r="E71" s="69"/>
      <c r="F71" s="69"/>
      <c r="G71" s="14" t="s">
        <v>43</v>
      </c>
      <c r="H71" s="14">
        <v>1120</v>
      </c>
      <c r="J71" s="14">
        <v>1320</v>
      </c>
      <c r="K71" s="14"/>
      <c r="L71" s="13" t="s">
        <v>126</v>
      </c>
      <c r="M71" s="15">
        <v>60133181</v>
      </c>
      <c r="N71" s="68">
        <v>54099715</v>
      </c>
      <c r="O71" s="69"/>
      <c r="P71" s="68">
        <v>0</v>
      </c>
      <c r="Q71" s="69"/>
      <c r="R71" s="68">
        <v>150000</v>
      </c>
      <c r="S71" s="69"/>
      <c r="T71" s="69"/>
      <c r="U71" s="68">
        <v>0</v>
      </c>
      <c r="V71" s="69"/>
      <c r="W71" s="15">
        <v>0</v>
      </c>
      <c r="X71" s="68">
        <v>12986054.09</v>
      </c>
      <c r="Y71" s="69"/>
      <c r="Z71" s="15">
        <v>0</v>
      </c>
      <c r="AA71" s="15">
        <v>-20353376.73</v>
      </c>
      <c r="AB71" s="15">
        <v>20353376.73</v>
      </c>
      <c r="AC71" s="15">
        <v>20259391.73</v>
      </c>
      <c r="AD71" s="15">
        <v>7249066</v>
      </c>
      <c r="AE71" s="15">
        <v>20760284.18</v>
      </c>
      <c r="AF71" s="68">
        <v>20760284.18</v>
      </c>
      <c r="AG71" s="69"/>
    </row>
    <row r="72" spans="2:33" x14ac:dyDescent="0.35">
      <c r="B72" s="71" t="s">
        <v>127</v>
      </c>
      <c r="C72" s="69"/>
      <c r="D72" s="69"/>
      <c r="E72" s="69"/>
      <c r="F72" s="69"/>
      <c r="G72" s="14" t="s">
        <v>43</v>
      </c>
      <c r="H72" s="14">
        <v>1120</v>
      </c>
      <c r="J72" s="14">
        <v>1320</v>
      </c>
      <c r="K72" s="14"/>
      <c r="L72" s="13" t="s">
        <v>128</v>
      </c>
      <c r="M72" s="15">
        <v>5150000</v>
      </c>
      <c r="N72" s="68">
        <v>5150000</v>
      </c>
      <c r="O72" s="69"/>
      <c r="P72" s="68">
        <v>0</v>
      </c>
      <c r="Q72" s="69"/>
      <c r="R72" s="68">
        <v>0</v>
      </c>
      <c r="S72" s="69"/>
      <c r="T72" s="69"/>
      <c r="U72" s="68">
        <v>0</v>
      </c>
      <c r="V72" s="69"/>
      <c r="W72" s="15">
        <v>172531.1</v>
      </c>
      <c r="X72" s="68">
        <v>0</v>
      </c>
      <c r="Y72" s="69"/>
      <c r="Z72" s="15">
        <v>0</v>
      </c>
      <c r="AA72" s="15">
        <v>-1026444.22</v>
      </c>
      <c r="AB72" s="15">
        <v>1721326.22</v>
      </c>
      <c r="AC72" s="15">
        <v>1721326.22</v>
      </c>
      <c r="AD72" s="15">
        <v>0</v>
      </c>
      <c r="AE72" s="15">
        <v>3256142.68</v>
      </c>
      <c r="AF72" s="68">
        <v>3256142.68</v>
      </c>
      <c r="AG72" s="69"/>
    </row>
    <row r="73" spans="2:33" x14ac:dyDescent="0.35">
      <c r="B73" s="71" t="s">
        <v>129</v>
      </c>
      <c r="C73" s="69"/>
      <c r="D73" s="69"/>
      <c r="E73" s="69"/>
      <c r="F73" s="69"/>
      <c r="G73" s="14" t="s">
        <v>43</v>
      </c>
      <c r="H73" s="14">
        <v>1120</v>
      </c>
      <c r="J73" s="14">
        <v>1320</v>
      </c>
      <c r="K73" s="14"/>
      <c r="L73" s="13" t="s">
        <v>130</v>
      </c>
      <c r="M73" s="15">
        <v>5150000</v>
      </c>
      <c r="N73" s="68">
        <v>5150000</v>
      </c>
      <c r="O73" s="69"/>
      <c r="P73" s="68">
        <v>0</v>
      </c>
      <c r="Q73" s="69"/>
      <c r="R73" s="68">
        <v>0</v>
      </c>
      <c r="S73" s="69"/>
      <c r="T73" s="69"/>
      <c r="U73" s="68">
        <v>0</v>
      </c>
      <c r="V73" s="69"/>
      <c r="W73" s="15">
        <v>0</v>
      </c>
      <c r="X73" s="68">
        <v>183608.58</v>
      </c>
      <c r="Y73" s="69"/>
      <c r="Z73" s="15">
        <v>0</v>
      </c>
      <c r="AA73" s="15">
        <v>-1557713.89</v>
      </c>
      <c r="AB73" s="15">
        <v>1557713.89</v>
      </c>
      <c r="AC73" s="15">
        <v>468362.47</v>
      </c>
      <c r="AD73" s="15">
        <v>0</v>
      </c>
      <c r="AE73" s="15">
        <v>3408677.53</v>
      </c>
      <c r="AF73" s="68">
        <v>3408677.53</v>
      </c>
      <c r="AG73" s="69"/>
    </row>
    <row r="74" spans="2:33" x14ac:dyDescent="0.35">
      <c r="B74" s="73" t="s">
        <v>131</v>
      </c>
      <c r="C74" s="69"/>
      <c r="D74" s="69"/>
      <c r="E74" s="69"/>
      <c r="F74" s="69"/>
      <c r="G74" s="11" t="s">
        <v>37</v>
      </c>
      <c r="H74" s="11" t="s">
        <v>37</v>
      </c>
      <c r="J74" s="11" t="s">
        <v>37</v>
      </c>
      <c r="K74" s="11" t="s">
        <v>37</v>
      </c>
      <c r="L74" s="10" t="s">
        <v>132</v>
      </c>
      <c r="M74" s="12">
        <v>16692378</v>
      </c>
      <c r="N74" s="74">
        <v>16692378</v>
      </c>
      <c r="O74" s="69"/>
      <c r="P74" s="74">
        <v>237159</v>
      </c>
      <c r="Q74" s="69"/>
      <c r="R74" s="74">
        <v>0</v>
      </c>
      <c r="S74" s="69"/>
      <c r="T74" s="69"/>
      <c r="U74" s="74">
        <v>4589490</v>
      </c>
      <c r="V74" s="69"/>
      <c r="W74" s="12">
        <v>66593.33</v>
      </c>
      <c r="X74" s="74">
        <v>3646484.5</v>
      </c>
      <c r="Y74" s="69"/>
      <c r="Z74" s="12">
        <v>0</v>
      </c>
      <c r="AA74" s="12">
        <v>-692300</v>
      </c>
      <c r="AB74" s="12">
        <v>1105315</v>
      </c>
      <c r="AC74" s="12">
        <v>1105315</v>
      </c>
      <c r="AD74" s="12">
        <v>237159</v>
      </c>
      <c r="AE74" s="12">
        <v>11873985.17</v>
      </c>
      <c r="AF74" s="74">
        <v>7047336.1699999999</v>
      </c>
      <c r="AG74" s="69"/>
    </row>
    <row r="75" spans="2:33" x14ac:dyDescent="0.35">
      <c r="B75" s="71" t="s">
        <v>133</v>
      </c>
      <c r="C75" s="69"/>
      <c r="D75" s="69"/>
      <c r="E75" s="69"/>
      <c r="F75" s="69"/>
      <c r="G75" s="14" t="s">
        <v>43</v>
      </c>
      <c r="H75" s="14">
        <v>1120</v>
      </c>
      <c r="J75" s="14">
        <v>1320</v>
      </c>
      <c r="K75" s="14" t="s">
        <v>44</v>
      </c>
      <c r="L75" s="13" t="s">
        <v>134</v>
      </c>
      <c r="M75" s="15">
        <v>13589994</v>
      </c>
      <c r="N75" s="68">
        <v>13589994</v>
      </c>
      <c r="O75" s="69"/>
      <c r="P75" s="68">
        <v>237159</v>
      </c>
      <c r="Q75" s="69"/>
      <c r="R75" s="68">
        <v>0</v>
      </c>
      <c r="S75" s="69"/>
      <c r="T75" s="69"/>
      <c r="U75" s="68">
        <v>4589490</v>
      </c>
      <c r="V75" s="69"/>
      <c r="W75" s="15">
        <v>0</v>
      </c>
      <c r="X75" s="68">
        <v>3168890</v>
      </c>
      <c r="Y75" s="69"/>
      <c r="Z75" s="15">
        <v>0</v>
      </c>
      <c r="AA75" s="15">
        <v>-59500</v>
      </c>
      <c r="AB75" s="15">
        <v>59500</v>
      </c>
      <c r="AC75" s="15">
        <v>59500</v>
      </c>
      <c r="AD75" s="15">
        <v>237159</v>
      </c>
      <c r="AE75" s="15">
        <v>10361604</v>
      </c>
      <c r="AF75" s="68">
        <v>5534955</v>
      </c>
      <c r="AG75" s="69"/>
    </row>
    <row r="76" spans="2:33" x14ac:dyDescent="0.35">
      <c r="B76" s="71" t="s">
        <v>135</v>
      </c>
      <c r="C76" s="69"/>
      <c r="D76" s="69"/>
      <c r="E76" s="69"/>
      <c r="F76" s="69"/>
      <c r="G76" s="14" t="s">
        <v>43</v>
      </c>
      <c r="H76" s="14">
        <v>1120</v>
      </c>
      <c r="J76" s="14">
        <v>1320</v>
      </c>
      <c r="K76" s="14"/>
      <c r="L76" s="13" t="s">
        <v>136</v>
      </c>
      <c r="M76" s="15">
        <v>3102384</v>
      </c>
      <c r="N76" s="68">
        <v>3102384</v>
      </c>
      <c r="O76" s="69"/>
      <c r="P76" s="68">
        <v>0</v>
      </c>
      <c r="Q76" s="69"/>
      <c r="R76" s="68">
        <v>0</v>
      </c>
      <c r="S76" s="69"/>
      <c r="T76" s="69"/>
      <c r="U76" s="68">
        <v>0</v>
      </c>
      <c r="V76" s="69"/>
      <c r="W76" s="15">
        <v>66593.33</v>
      </c>
      <c r="X76" s="68">
        <v>477594.5</v>
      </c>
      <c r="Y76" s="69"/>
      <c r="Z76" s="15">
        <v>0</v>
      </c>
      <c r="AA76" s="15">
        <v>-632800</v>
      </c>
      <c r="AB76" s="15">
        <v>1045815</v>
      </c>
      <c r="AC76" s="15">
        <v>1045815</v>
      </c>
      <c r="AD76" s="15">
        <v>0</v>
      </c>
      <c r="AE76" s="15">
        <v>1512381.17</v>
      </c>
      <c r="AF76" s="68">
        <v>1512381.17</v>
      </c>
      <c r="AG76" s="69"/>
    </row>
    <row r="77" spans="2:33" x14ac:dyDescent="0.35">
      <c r="B77" s="73" t="s">
        <v>137</v>
      </c>
      <c r="C77" s="69"/>
      <c r="D77" s="69"/>
      <c r="E77" s="69"/>
      <c r="F77" s="69"/>
      <c r="G77" s="11" t="s">
        <v>37</v>
      </c>
      <c r="H77" s="11" t="s">
        <v>37</v>
      </c>
      <c r="J77" s="11" t="s">
        <v>37</v>
      </c>
      <c r="K77" s="11" t="s">
        <v>37</v>
      </c>
      <c r="L77" s="10" t="s">
        <v>138</v>
      </c>
      <c r="M77" s="12">
        <v>80074287</v>
      </c>
      <c r="N77" s="74">
        <v>103722142.25</v>
      </c>
      <c r="O77" s="69"/>
      <c r="P77" s="74">
        <v>1619552</v>
      </c>
      <c r="Q77" s="69"/>
      <c r="R77" s="74">
        <v>1969555</v>
      </c>
      <c r="S77" s="69"/>
      <c r="T77" s="69"/>
      <c r="U77" s="74">
        <v>105435.41</v>
      </c>
      <c r="V77" s="69"/>
      <c r="W77" s="12">
        <v>22967727.57</v>
      </c>
      <c r="X77" s="74">
        <v>33077818.890000001</v>
      </c>
      <c r="Y77" s="69"/>
      <c r="Z77" s="12">
        <v>2189178.16</v>
      </c>
      <c r="AA77" s="12">
        <v>-3101523.47</v>
      </c>
      <c r="AB77" s="12">
        <v>12684882.24</v>
      </c>
      <c r="AC77" s="12">
        <v>12589233.390000001</v>
      </c>
      <c r="AD77" s="12">
        <v>12405385.82</v>
      </c>
      <c r="AE77" s="12">
        <v>34991713.549999997</v>
      </c>
      <c r="AF77" s="74">
        <v>33266726.140000001</v>
      </c>
      <c r="AG77" s="69"/>
    </row>
    <row r="78" spans="2:33" x14ac:dyDescent="0.35">
      <c r="B78" s="71" t="s">
        <v>139</v>
      </c>
      <c r="C78" s="69"/>
      <c r="D78" s="69"/>
      <c r="E78" s="69"/>
      <c r="F78" s="69"/>
      <c r="G78" s="14" t="s">
        <v>43</v>
      </c>
      <c r="H78" s="14">
        <v>1120</v>
      </c>
      <c r="J78" s="14">
        <v>1320</v>
      </c>
      <c r="K78" s="14"/>
      <c r="L78" s="13" t="s">
        <v>140</v>
      </c>
      <c r="M78" s="15">
        <v>33303145</v>
      </c>
      <c r="N78" s="68">
        <v>53289933</v>
      </c>
      <c r="O78" s="69"/>
      <c r="P78" s="68">
        <v>283000</v>
      </c>
      <c r="Q78" s="69"/>
      <c r="R78" s="68">
        <v>0</v>
      </c>
      <c r="S78" s="69"/>
      <c r="T78" s="69"/>
      <c r="U78" s="68">
        <v>0</v>
      </c>
      <c r="V78" s="69"/>
      <c r="W78" s="15">
        <v>21000723</v>
      </c>
      <c r="X78" s="68">
        <v>6506837.2199999997</v>
      </c>
      <c r="Y78" s="69"/>
      <c r="Z78" s="15">
        <v>179771.77</v>
      </c>
      <c r="AA78" s="15">
        <v>-319590</v>
      </c>
      <c r="AB78" s="15">
        <v>4076354.6</v>
      </c>
      <c r="AC78" s="15">
        <v>4076354.6</v>
      </c>
      <c r="AD78" s="15">
        <v>4584100</v>
      </c>
      <c r="AE78" s="15">
        <v>21706018.18</v>
      </c>
      <c r="AF78" s="68">
        <v>21423018.18</v>
      </c>
      <c r="AG78" s="69"/>
    </row>
    <row r="79" spans="2:33" x14ac:dyDescent="0.35">
      <c r="B79" s="71" t="s">
        <v>141</v>
      </c>
      <c r="C79" s="69"/>
      <c r="D79" s="69"/>
      <c r="E79" s="69"/>
      <c r="F79" s="69"/>
      <c r="G79" s="14" t="s">
        <v>43</v>
      </c>
      <c r="H79" s="14">
        <v>1120</v>
      </c>
      <c r="J79" s="14">
        <v>1320</v>
      </c>
      <c r="K79" s="14"/>
      <c r="L79" s="13" t="s">
        <v>142</v>
      </c>
      <c r="M79" s="15">
        <v>23853591</v>
      </c>
      <c r="N79" s="68">
        <v>23446216</v>
      </c>
      <c r="O79" s="69"/>
      <c r="P79" s="68">
        <v>330000</v>
      </c>
      <c r="Q79" s="69"/>
      <c r="R79" s="68">
        <v>0</v>
      </c>
      <c r="S79" s="69"/>
      <c r="T79" s="69"/>
      <c r="U79" s="68">
        <v>105435.41</v>
      </c>
      <c r="V79" s="69"/>
      <c r="W79" s="15">
        <v>1429536.94</v>
      </c>
      <c r="X79" s="68">
        <v>13051674.550000001</v>
      </c>
      <c r="Y79" s="69"/>
      <c r="Z79" s="15">
        <v>1678080.8</v>
      </c>
      <c r="AA79" s="15">
        <v>-1665783.47</v>
      </c>
      <c r="AB79" s="15">
        <v>3629810.79</v>
      </c>
      <c r="AC79" s="15">
        <v>3629810.79</v>
      </c>
      <c r="AD79" s="15">
        <v>2829731.18</v>
      </c>
      <c r="AE79" s="15">
        <v>5335193.72</v>
      </c>
      <c r="AF79" s="68">
        <v>4899758.3099999996</v>
      </c>
      <c r="AG79" s="69"/>
    </row>
    <row r="80" spans="2:33" ht="20" x14ac:dyDescent="0.35">
      <c r="B80" s="71" t="s">
        <v>143</v>
      </c>
      <c r="C80" s="69"/>
      <c r="D80" s="69"/>
      <c r="E80" s="69"/>
      <c r="F80" s="69"/>
      <c r="G80" s="14" t="s">
        <v>43</v>
      </c>
      <c r="H80" s="14">
        <v>1120</v>
      </c>
      <c r="J80" s="14">
        <v>1320</v>
      </c>
      <c r="K80" s="14"/>
      <c r="L80" s="13" t="s">
        <v>144</v>
      </c>
      <c r="M80" s="15">
        <v>1970000</v>
      </c>
      <c r="N80" s="68">
        <v>1776000</v>
      </c>
      <c r="O80" s="69"/>
      <c r="P80" s="68">
        <v>0</v>
      </c>
      <c r="Q80" s="69"/>
      <c r="R80" s="68">
        <v>0</v>
      </c>
      <c r="S80" s="69"/>
      <c r="T80" s="69"/>
      <c r="U80" s="68">
        <v>0</v>
      </c>
      <c r="V80" s="69"/>
      <c r="W80" s="15">
        <v>0</v>
      </c>
      <c r="X80" s="68">
        <v>426100</v>
      </c>
      <c r="Y80" s="69"/>
      <c r="Z80" s="15">
        <v>0</v>
      </c>
      <c r="AA80" s="15">
        <v>-542400</v>
      </c>
      <c r="AB80" s="15">
        <v>542400</v>
      </c>
      <c r="AC80" s="15">
        <v>542400</v>
      </c>
      <c r="AD80" s="15">
        <v>500000</v>
      </c>
      <c r="AE80" s="15">
        <v>807500</v>
      </c>
      <c r="AF80" s="68">
        <v>807500</v>
      </c>
      <c r="AG80" s="69"/>
    </row>
    <row r="81" spans="2:33" ht="20" x14ac:dyDescent="0.35">
      <c r="B81" s="71" t="s">
        <v>145</v>
      </c>
      <c r="C81" s="69"/>
      <c r="D81" s="69"/>
      <c r="E81" s="69"/>
      <c r="F81" s="69"/>
      <c r="G81" s="14" t="s">
        <v>43</v>
      </c>
      <c r="H81" s="14">
        <v>1120</v>
      </c>
      <c r="J81" s="14">
        <v>1320</v>
      </c>
      <c r="K81" s="14"/>
      <c r="L81" s="13" t="s">
        <v>146</v>
      </c>
      <c r="M81" s="15">
        <v>16729296</v>
      </c>
      <c r="N81" s="68">
        <v>21450058.25</v>
      </c>
      <c r="O81" s="69"/>
      <c r="P81" s="68">
        <v>600000</v>
      </c>
      <c r="Q81" s="69"/>
      <c r="R81" s="68">
        <v>937480</v>
      </c>
      <c r="S81" s="69"/>
      <c r="T81" s="69"/>
      <c r="U81" s="68">
        <v>0</v>
      </c>
      <c r="V81" s="69"/>
      <c r="W81" s="15">
        <v>400000</v>
      </c>
      <c r="X81" s="68">
        <v>11676794.119999999</v>
      </c>
      <c r="Y81" s="69"/>
      <c r="Z81" s="15">
        <v>331325.59000000003</v>
      </c>
      <c r="AA81" s="15">
        <v>0</v>
      </c>
      <c r="AB81" s="15">
        <v>3417070</v>
      </c>
      <c r="AC81" s="15">
        <v>3417070</v>
      </c>
      <c r="AD81" s="15">
        <v>2913910.64</v>
      </c>
      <c r="AE81" s="15">
        <v>5956194.1299999999</v>
      </c>
      <c r="AF81" s="68">
        <v>5356194.13</v>
      </c>
      <c r="AG81" s="69"/>
    </row>
    <row r="82" spans="2:33" ht="20" x14ac:dyDescent="0.35">
      <c r="B82" s="71" t="s">
        <v>147</v>
      </c>
      <c r="C82" s="69"/>
      <c r="D82" s="69"/>
      <c r="E82" s="69"/>
      <c r="F82" s="69"/>
      <c r="G82" s="14" t="s">
        <v>43</v>
      </c>
      <c r="H82" s="14">
        <v>1120</v>
      </c>
      <c r="J82" s="14">
        <v>1320</v>
      </c>
      <c r="K82" s="14"/>
      <c r="L82" s="13" t="s">
        <v>148</v>
      </c>
      <c r="M82" s="15">
        <v>2642820</v>
      </c>
      <c r="N82" s="68">
        <v>2166420</v>
      </c>
      <c r="O82" s="69"/>
      <c r="P82" s="68">
        <v>383820</v>
      </c>
      <c r="Q82" s="69"/>
      <c r="R82" s="68">
        <v>0</v>
      </c>
      <c r="S82" s="69"/>
      <c r="T82" s="69"/>
      <c r="U82" s="68">
        <v>0</v>
      </c>
      <c r="V82" s="69"/>
      <c r="W82" s="15">
        <v>0</v>
      </c>
      <c r="X82" s="68">
        <v>964670</v>
      </c>
      <c r="Y82" s="69"/>
      <c r="Z82" s="15">
        <v>0</v>
      </c>
      <c r="AA82" s="15">
        <v>-319790</v>
      </c>
      <c r="AB82" s="15">
        <v>319790</v>
      </c>
      <c r="AC82" s="15">
        <v>319790</v>
      </c>
      <c r="AD82" s="15">
        <v>1071530</v>
      </c>
      <c r="AE82" s="15">
        <v>881960</v>
      </c>
      <c r="AF82" s="68">
        <v>498140</v>
      </c>
      <c r="AG82" s="69"/>
    </row>
    <row r="83" spans="2:33" x14ac:dyDescent="0.35">
      <c r="B83" s="71" t="s">
        <v>149</v>
      </c>
      <c r="C83" s="69"/>
      <c r="D83" s="69"/>
      <c r="E83" s="69"/>
      <c r="F83" s="69"/>
      <c r="G83" s="14" t="s">
        <v>43</v>
      </c>
      <c r="H83" s="14">
        <v>1120</v>
      </c>
      <c r="J83" s="14">
        <v>1320</v>
      </c>
      <c r="K83" s="14"/>
      <c r="L83" s="13" t="s">
        <v>150</v>
      </c>
      <c r="M83" s="15">
        <v>1575435</v>
      </c>
      <c r="N83" s="68">
        <v>1593515</v>
      </c>
      <c r="O83" s="69"/>
      <c r="P83" s="68">
        <v>22732</v>
      </c>
      <c r="Q83" s="69"/>
      <c r="R83" s="68">
        <v>1032075</v>
      </c>
      <c r="S83" s="69"/>
      <c r="T83" s="69"/>
      <c r="U83" s="68">
        <v>0</v>
      </c>
      <c r="V83" s="69"/>
      <c r="W83" s="15">
        <v>137467.63</v>
      </c>
      <c r="X83" s="68">
        <v>451743</v>
      </c>
      <c r="Y83" s="69"/>
      <c r="Z83" s="15">
        <v>0</v>
      </c>
      <c r="AA83" s="15">
        <v>-253960</v>
      </c>
      <c r="AB83" s="15">
        <v>699456.85</v>
      </c>
      <c r="AC83" s="15">
        <v>603808</v>
      </c>
      <c r="AD83" s="15">
        <v>506114</v>
      </c>
      <c r="AE83" s="15">
        <v>304847.52</v>
      </c>
      <c r="AF83" s="68">
        <v>282115.52</v>
      </c>
      <c r="AG83" s="69"/>
    </row>
    <row r="84" spans="2:33" x14ac:dyDescent="0.35">
      <c r="B84" s="73" t="s">
        <v>151</v>
      </c>
      <c r="C84" s="69"/>
      <c r="D84" s="69"/>
      <c r="E84" s="69"/>
      <c r="F84" s="69"/>
      <c r="G84" s="11" t="s">
        <v>37</v>
      </c>
      <c r="H84" s="11" t="s">
        <v>37</v>
      </c>
      <c r="J84" s="11" t="s">
        <v>37</v>
      </c>
      <c r="K84" s="11" t="s">
        <v>37</v>
      </c>
      <c r="L84" s="10" t="s">
        <v>152</v>
      </c>
      <c r="M84" s="12">
        <v>1500000</v>
      </c>
      <c r="N84" s="74">
        <v>1500000</v>
      </c>
      <c r="O84" s="69"/>
      <c r="P84" s="74">
        <v>0</v>
      </c>
      <c r="Q84" s="69"/>
      <c r="R84" s="74">
        <v>0</v>
      </c>
      <c r="S84" s="69"/>
      <c r="T84" s="69"/>
      <c r="U84" s="74">
        <v>0</v>
      </c>
      <c r="V84" s="69"/>
      <c r="W84" s="12">
        <v>0</v>
      </c>
      <c r="X84" s="74">
        <v>1500000</v>
      </c>
      <c r="Y84" s="69"/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74">
        <v>0</v>
      </c>
      <c r="AG84" s="69"/>
    </row>
    <row r="85" spans="2:33" x14ac:dyDescent="0.35">
      <c r="B85" s="71" t="s">
        <v>153</v>
      </c>
      <c r="C85" s="69"/>
      <c r="D85" s="69"/>
      <c r="E85" s="69"/>
      <c r="F85" s="69"/>
      <c r="G85" s="14" t="s">
        <v>43</v>
      </c>
      <c r="H85" s="14">
        <v>1120</v>
      </c>
      <c r="J85" s="14">
        <v>1320</v>
      </c>
      <c r="K85" s="14"/>
      <c r="L85" s="13" t="s">
        <v>154</v>
      </c>
      <c r="M85" s="15">
        <v>1500000</v>
      </c>
      <c r="N85" s="68">
        <v>1500000</v>
      </c>
      <c r="O85" s="69"/>
      <c r="P85" s="68">
        <v>0</v>
      </c>
      <c r="Q85" s="69"/>
      <c r="R85" s="68">
        <v>0</v>
      </c>
      <c r="S85" s="69"/>
      <c r="T85" s="69"/>
      <c r="U85" s="68">
        <v>0</v>
      </c>
      <c r="V85" s="69"/>
      <c r="W85" s="15">
        <v>0</v>
      </c>
      <c r="X85" s="68">
        <v>1500000</v>
      </c>
      <c r="Y85" s="69"/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68">
        <v>0</v>
      </c>
      <c r="AG85" s="69"/>
    </row>
    <row r="86" spans="2:33" x14ac:dyDescent="0.35">
      <c r="B86" s="75" t="s">
        <v>155</v>
      </c>
      <c r="C86" s="69"/>
      <c r="D86" s="69"/>
      <c r="E86" s="69"/>
      <c r="F86" s="69"/>
      <c r="G86" s="8" t="s">
        <v>37</v>
      </c>
      <c r="H86" s="8" t="s">
        <v>37</v>
      </c>
      <c r="J86" s="8" t="s">
        <v>37</v>
      </c>
      <c r="K86" s="8" t="s">
        <v>37</v>
      </c>
      <c r="L86" s="7" t="s">
        <v>156</v>
      </c>
      <c r="M86" s="9">
        <v>300751699</v>
      </c>
      <c r="N86" s="72">
        <v>286297054.75</v>
      </c>
      <c r="O86" s="69"/>
      <c r="P86" s="72">
        <v>67127590</v>
      </c>
      <c r="Q86" s="69"/>
      <c r="R86" s="72">
        <v>55543222</v>
      </c>
      <c r="S86" s="69"/>
      <c r="T86" s="69"/>
      <c r="U86" s="72">
        <v>9891497.2300000004</v>
      </c>
      <c r="V86" s="69"/>
      <c r="W86" s="9">
        <v>10464608.779999999</v>
      </c>
      <c r="X86" s="72">
        <v>66179905.030000001</v>
      </c>
      <c r="Y86" s="69"/>
      <c r="Z86" s="9">
        <v>4786120.93</v>
      </c>
      <c r="AA86" s="9">
        <v>-7728798.1100000003</v>
      </c>
      <c r="AB86" s="9">
        <v>67333821.719999999</v>
      </c>
      <c r="AC86" s="9">
        <v>67199464.730000004</v>
      </c>
      <c r="AD86" s="9">
        <v>159494004.81999999</v>
      </c>
      <c r="AE86" s="9">
        <v>142318719.22</v>
      </c>
      <c r="AF86" s="72">
        <v>65299631.990000002</v>
      </c>
      <c r="AG86" s="69"/>
    </row>
    <row r="87" spans="2:33" x14ac:dyDescent="0.35">
      <c r="B87" s="73" t="s">
        <v>157</v>
      </c>
      <c r="C87" s="69"/>
      <c r="D87" s="69"/>
      <c r="E87" s="69"/>
      <c r="F87" s="69"/>
      <c r="G87" s="11" t="s">
        <v>37</v>
      </c>
      <c r="H87" s="11" t="s">
        <v>37</v>
      </c>
      <c r="J87" s="11" t="s">
        <v>37</v>
      </c>
      <c r="K87" s="11" t="s">
        <v>37</v>
      </c>
      <c r="L87" s="10" t="s">
        <v>158</v>
      </c>
      <c r="M87" s="12">
        <v>131189556</v>
      </c>
      <c r="N87" s="74">
        <v>125135125.64</v>
      </c>
      <c r="O87" s="69"/>
      <c r="P87" s="74">
        <v>59217559</v>
      </c>
      <c r="Q87" s="69"/>
      <c r="R87" s="74">
        <v>0</v>
      </c>
      <c r="S87" s="69"/>
      <c r="T87" s="69"/>
      <c r="U87" s="74">
        <v>5945996.7599999998</v>
      </c>
      <c r="V87" s="69"/>
      <c r="W87" s="12">
        <v>4286135.01</v>
      </c>
      <c r="X87" s="74">
        <v>31237259.52</v>
      </c>
      <c r="Y87" s="69"/>
      <c r="Z87" s="12">
        <v>317321.40000000002</v>
      </c>
      <c r="AA87" s="12">
        <v>-1902039.06</v>
      </c>
      <c r="AB87" s="12">
        <v>18579941.989999998</v>
      </c>
      <c r="AC87" s="12">
        <v>18537131.420000002</v>
      </c>
      <c r="AD87" s="12">
        <v>106079049.89</v>
      </c>
      <c r="AE87" s="12">
        <v>71031789.120000005</v>
      </c>
      <c r="AF87" s="74">
        <v>5868233.3600000003</v>
      </c>
      <c r="AG87" s="69"/>
    </row>
    <row r="88" spans="2:33" x14ac:dyDescent="0.35">
      <c r="B88" s="71" t="s">
        <v>159</v>
      </c>
      <c r="C88" s="69"/>
      <c r="D88" s="69"/>
      <c r="E88" s="69"/>
      <c r="F88" s="69"/>
      <c r="G88" s="14" t="s">
        <v>43</v>
      </c>
      <c r="H88" s="14">
        <v>1120</v>
      </c>
      <c r="J88" s="14">
        <v>1320</v>
      </c>
      <c r="K88" s="14"/>
      <c r="L88" s="13" t="s">
        <v>160</v>
      </c>
      <c r="M88" s="15">
        <v>54038098</v>
      </c>
      <c r="N88" s="68">
        <v>55238098</v>
      </c>
      <c r="O88" s="69"/>
      <c r="P88" s="68">
        <v>0</v>
      </c>
      <c r="Q88" s="69"/>
      <c r="R88" s="68">
        <v>0</v>
      </c>
      <c r="S88" s="69"/>
      <c r="T88" s="69"/>
      <c r="U88" s="68">
        <v>3845990.38</v>
      </c>
      <c r="V88" s="69"/>
      <c r="W88" s="15">
        <v>0</v>
      </c>
      <c r="X88" s="68">
        <v>31224539.52</v>
      </c>
      <c r="Y88" s="69"/>
      <c r="Z88" s="15">
        <v>317321.40000000002</v>
      </c>
      <c r="AA88" s="15">
        <v>-896986.35</v>
      </c>
      <c r="AB88" s="15">
        <v>17574889.280000001</v>
      </c>
      <c r="AC88" s="15">
        <v>17532078.710000001</v>
      </c>
      <c r="AD88" s="15">
        <v>33622142.18</v>
      </c>
      <c r="AE88" s="15">
        <v>6438669.2000000002</v>
      </c>
      <c r="AF88" s="68">
        <v>2592678.8199999998</v>
      </c>
      <c r="AG88" s="69"/>
    </row>
    <row r="89" spans="2:33" x14ac:dyDescent="0.35">
      <c r="B89" s="71" t="s">
        <v>161</v>
      </c>
      <c r="C89" s="69"/>
      <c r="D89" s="69"/>
      <c r="E89" s="69"/>
      <c r="F89" s="69"/>
      <c r="G89" s="14" t="s">
        <v>43</v>
      </c>
      <c r="H89" s="14">
        <v>1120</v>
      </c>
      <c r="J89" s="14">
        <v>1320</v>
      </c>
      <c r="K89" s="14"/>
      <c r="L89" s="13" t="s">
        <v>162</v>
      </c>
      <c r="M89" s="15">
        <v>5815581</v>
      </c>
      <c r="N89" s="68">
        <v>5243014.28</v>
      </c>
      <c r="O89" s="69"/>
      <c r="P89" s="68">
        <v>0</v>
      </c>
      <c r="Q89" s="69"/>
      <c r="R89" s="68">
        <v>0</v>
      </c>
      <c r="S89" s="69"/>
      <c r="T89" s="69"/>
      <c r="U89" s="68">
        <v>2100006.38</v>
      </c>
      <c r="V89" s="69"/>
      <c r="W89" s="15">
        <v>0</v>
      </c>
      <c r="X89" s="68">
        <v>12720</v>
      </c>
      <c r="Y89" s="69"/>
      <c r="Z89" s="15">
        <v>0</v>
      </c>
      <c r="AA89" s="15">
        <v>-31140</v>
      </c>
      <c r="AB89" s="15">
        <v>31140</v>
      </c>
      <c r="AC89" s="15">
        <v>31140</v>
      </c>
      <c r="AD89" s="15">
        <v>572566.72</v>
      </c>
      <c r="AE89" s="15">
        <v>5199154.28</v>
      </c>
      <c r="AF89" s="68">
        <v>3099147.9</v>
      </c>
      <c r="AG89" s="69"/>
    </row>
    <row r="90" spans="2:33" x14ac:dyDescent="0.35">
      <c r="B90" s="71" t="s">
        <v>163</v>
      </c>
      <c r="C90" s="69"/>
      <c r="D90" s="69"/>
      <c r="E90" s="69"/>
      <c r="F90" s="69"/>
      <c r="G90" s="14" t="s">
        <v>43</v>
      </c>
      <c r="H90" s="14">
        <v>1120</v>
      </c>
      <c r="J90" s="14">
        <v>1320</v>
      </c>
      <c r="K90" s="14"/>
      <c r="L90" s="13" t="s">
        <v>164</v>
      </c>
      <c r="M90" s="15">
        <v>71185877</v>
      </c>
      <c r="N90" s="68">
        <v>64654013.359999999</v>
      </c>
      <c r="O90" s="69"/>
      <c r="P90" s="68">
        <v>59217559</v>
      </c>
      <c r="Q90" s="69"/>
      <c r="R90" s="68">
        <v>0</v>
      </c>
      <c r="S90" s="69"/>
      <c r="T90" s="69"/>
      <c r="U90" s="68">
        <v>0</v>
      </c>
      <c r="V90" s="69"/>
      <c r="W90" s="15">
        <v>4286135.01</v>
      </c>
      <c r="X90" s="68">
        <v>0</v>
      </c>
      <c r="Y90" s="69"/>
      <c r="Z90" s="15">
        <v>0</v>
      </c>
      <c r="AA90" s="15">
        <v>-973912.71</v>
      </c>
      <c r="AB90" s="15">
        <v>973912.71</v>
      </c>
      <c r="AC90" s="15">
        <v>973912.71</v>
      </c>
      <c r="AD90" s="15">
        <v>71734340.989999995</v>
      </c>
      <c r="AE90" s="15">
        <v>59393965.640000001</v>
      </c>
      <c r="AF90" s="68">
        <v>176406.64</v>
      </c>
      <c r="AG90" s="69"/>
    </row>
    <row r="91" spans="2:33" x14ac:dyDescent="0.35">
      <c r="B91" s="71" t="s">
        <v>165</v>
      </c>
      <c r="C91" s="69"/>
      <c r="D91" s="69"/>
      <c r="E91" s="69"/>
      <c r="F91" s="69"/>
      <c r="G91" s="14" t="s">
        <v>43</v>
      </c>
      <c r="H91" s="14">
        <v>1120</v>
      </c>
      <c r="J91" s="14">
        <v>1320</v>
      </c>
      <c r="K91" s="14" t="s">
        <v>44</v>
      </c>
      <c r="L91" s="13" t="s">
        <v>166</v>
      </c>
      <c r="M91" s="15">
        <v>150000</v>
      </c>
      <c r="N91" s="68">
        <v>0</v>
      </c>
      <c r="O91" s="69"/>
      <c r="P91" s="68">
        <v>0</v>
      </c>
      <c r="Q91" s="69"/>
      <c r="R91" s="68">
        <v>0</v>
      </c>
      <c r="S91" s="69"/>
      <c r="T91" s="69"/>
      <c r="U91" s="68">
        <v>0</v>
      </c>
      <c r="V91" s="69"/>
      <c r="W91" s="15">
        <v>0</v>
      </c>
      <c r="X91" s="68">
        <v>0</v>
      </c>
      <c r="Y91" s="69"/>
      <c r="Z91" s="15">
        <v>0</v>
      </c>
      <c r="AA91" s="15">
        <v>0</v>
      </c>
      <c r="AB91" s="15">
        <v>0</v>
      </c>
      <c r="AC91" s="15">
        <v>0</v>
      </c>
      <c r="AD91" s="15">
        <v>150000</v>
      </c>
      <c r="AE91" s="15">
        <v>0</v>
      </c>
      <c r="AF91" s="68">
        <v>0</v>
      </c>
      <c r="AG91" s="69"/>
    </row>
    <row r="92" spans="2:33" x14ac:dyDescent="0.35">
      <c r="B92" s="73" t="s">
        <v>167</v>
      </c>
      <c r="C92" s="69"/>
      <c r="D92" s="69"/>
      <c r="E92" s="69"/>
      <c r="F92" s="69"/>
      <c r="G92" s="11" t="s">
        <v>37</v>
      </c>
      <c r="H92" s="11" t="s">
        <v>37</v>
      </c>
      <c r="J92" s="11" t="s">
        <v>37</v>
      </c>
      <c r="K92" s="11" t="s">
        <v>37</v>
      </c>
      <c r="L92" s="10" t="s">
        <v>168</v>
      </c>
      <c r="M92" s="12">
        <v>7050205</v>
      </c>
      <c r="N92" s="74">
        <v>6627290</v>
      </c>
      <c r="O92" s="69"/>
      <c r="P92" s="74">
        <v>141360</v>
      </c>
      <c r="Q92" s="69"/>
      <c r="R92" s="74">
        <v>0</v>
      </c>
      <c r="S92" s="69"/>
      <c r="T92" s="69"/>
      <c r="U92" s="74">
        <v>0</v>
      </c>
      <c r="V92" s="69"/>
      <c r="W92" s="12">
        <v>2089121.57</v>
      </c>
      <c r="X92" s="74">
        <v>1565798.84</v>
      </c>
      <c r="Y92" s="69"/>
      <c r="Z92" s="12">
        <v>0</v>
      </c>
      <c r="AA92" s="12">
        <v>-1503633.26</v>
      </c>
      <c r="AB92" s="12">
        <v>2618445.9700000002</v>
      </c>
      <c r="AC92" s="12">
        <v>2578095.48</v>
      </c>
      <c r="AD92" s="12">
        <v>1735721.7</v>
      </c>
      <c r="AE92" s="12">
        <v>353923.62</v>
      </c>
      <c r="AF92" s="74">
        <v>212563.62</v>
      </c>
      <c r="AG92" s="69"/>
    </row>
    <row r="93" spans="2:33" x14ac:dyDescent="0.35">
      <c r="B93" s="71" t="s">
        <v>169</v>
      </c>
      <c r="C93" s="69"/>
      <c r="D93" s="69"/>
      <c r="E93" s="69"/>
      <c r="F93" s="69"/>
      <c r="G93" s="14" t="s">
        <v>43</v>
      </c>
      <c r="H93" s="14">
        <v>1120</v>
      </c>
      <c r="J93" s="14">
        <v>1320</v>
      </c>
      <c r="K93" s="14"/>
      <c r="L93" s="13" t="s">
        <v>170</v>
      </c>
      <c r="M93" s="15">
        <v>7050205</v>
      </c>
      <c r="N93" s="68">
        <v>6627290</v>
      </c>
      <c r="O93" s="69"/>
      <c r="P93" s="68">
        <v>141360</v>
      </c>
      <c r="Q93" s="69"/>
      <c r="R93" s="68">
        <v>0</v>
      </c>
      <c r="S93" s="69"/>
      <c r="T93" s="69"/>
      <c r="U93" s="68">
        <v>0</v>
      </c>
      <c r="V93" s="69"/>
      <c r="W93" s="15">
        <v>2089121.57</v>
      </c>
      <c r="X93" s="68">
        <v>1565798.84</v>
      </c>
      <c r="Y93" s="69"/>
      <c r="Z93" s="15">
        <v>0</v>
      </c>
      <c r="AA93" s="15">
        <v>-1503633.26</v>
      </c>
      <c r="AB93" s="15">
        <v>2618445.9700000002</v>
      </c>
      <c r="AC93" s="15">
        <v>2578095.48</v>
      </c>
      <c r="AD93" s="15">
        <v>1735721.7</v>
      </c>
      <c r="AE93" s="15">
        <v>353923.62</v>
      </c>
      <c r="AF93" s="68">
        <v>212563.62</v>
      </c>
      <c r="AG93" s="69"/>
    </row>
    <row r="94" spans="2:33" ht="21" x14ac:dyDescent="0.35">
      <c r="B94" s="73" t="s">
        <v>171</v>
      </c>
      <c r="C94" s="69"/>
      <c r="D94" s="69"/>
      <c r="E94" s="69"/>
      <c r="F94" s="69"/>
      <c r="G94" s="11" t="s">
        <v>37</v>
      </c>
      <c r="H94" s="11" t="s">
        <v>37</v>
      </c>
      <c r="J94" s="11" t="s">
        <v>37</v>
      </c>
      <c r="K94" s="11" t="s">
        <v>37</v>
      </c>
      <c r="L94" s="10" t="s">
        <v>172</v>
      </c>
      <c r="M94" s="12">
        <v>36443962</v>
      </c>
      <c r="N94" s="74">
        <v>25084592.75</v>
      </c>
      <c r="O94" s="69"/>
      <c r="P94" s="74">
        <v>3494916</v>
      </c>
      <c r="Q94" s="69"/>
      <c r="R94" s="74">
        <v>320000</v>
      </c>
      <c r="S94" s="69"/>
      <c r="T94" s="69"/>
      <c r="U94" s="74">
        <v>539118.48</v>
      </c>
      <c r="V94" s="69"/>
      <c r="W94" s="12">
        <v>0</v>
      </c>
      <c r="X94" s="74">
        <v>3811676.2</v>
      </c>
      <c r="Y94" s="69"/>
      <c r="Z94" s="12">
        <v>25819.07</v>
      </c>
      <c r="AA94" s="12">
        <v>-1336040</v>
      </c>
      <c r="AB94" s="12">
        <v>8526873.8800000008</v>
      </c>
      <c r="AC94" s="12">
        <v>8526873.8800000008</v>
      </c>
      <c r="AD94" s="12">
        <v>25136334.440000001</v>
      </c>
      <c r="AE94" s="12">
        <v>12746042.67</v>
      </c>
      <c r="AF94" s="74">
        <v>8712008.1899999995</v>
      </c>
      <c r="AG94" s="69"/>
    </row>
    <row r="95" spans="2:33" x14ac:dyDescent="0.35">
      <c r="B95" s="71" t="s">
        <v>173</v>
      </c>
      <c r="C95" s="69"/>
      <c r="D95" s="69"/>
      <c r="E95" s="69"/>
      <c r="F95" s="69"/>
      <c r="G95" s="14" t="s">
        <v>43</v>
      </c>
      <c r="H95" s="14">
        <v>1120</v>
      </c>
      <c r="J95" s="14">
        <v>1320</v>
      </c>
      <c r="K95" s="14"/>
      <c r="L95" s="13" t="s">
        <v>174</v>
      </c>
      <c r="M95" s="15">
        <v>1761506</v>
      </c>
      <c r="N95" s="68">
        <v>1761506</v>
      </c>
      <c r="O95" s="69"/>
      <c r="P95" s="68">
        <v>0</v>
      </c>
      <c r="Q95" s="69"/>
      <c r="R95" s="68">
        <v>0</v>
      </c>
      <c r="S95" s="69"/>
      <c r="T95" s="69"/>
      <c r="U95" s="68">
        <v>0</v>
      </c>
      <c r="V95" s="69"/>
      <c r="W95" s="15">
        <v>0</v>
      </c>
      <c r="X95" s="68">
        <v>402628.04</v>
      </c>
      <c r="Y95" s="69"/>
      <c r="Z95" s="15">
        <v>0</v>
      </c>
      <c r="AA95" s="15">
        <v>-563940.18999999994</v>
      </c>
      <c r="AB95" s="15">
        <v>563940.18999999994</v>
      </c>
      <c r="AC95" s="15">
        <v>563940.18999999994</v>
      </c>
      <c r="AD95" s="15">
        <v>152000</v>
      </c>
      <c r="AE95" s="15">
        <v>794937.77</v>
      </c>
      <c r="AF95" s="68">
        <v>794937.77</v>
      </c>
      <c r="AG95" s="69"/>
    </row>
    <row r="96" spans="2:33" x14ac:dyDescent="0.35">
      <c r="B96" s="71" t="s">
        <v>175</v>
      </c>
      <c r="C96" s="69"/>
      <c r="D96" s="69"/>
      <c r="E96" s="69"/>
      <c r="F96" s="69"/>
      <c r="G96" s="14" t="s">
        <v>43</v>
      </c>
      <c r="H96" s="14">
        <v>1120</v>
      </c>
      <c r="J96" s="14">
        <v>1320</v>
      </c>
      <c r="K96" s="14"/>
      <c r="L96" s="13" t="s">
        <v>176</v>
      </c>
      <c r="M96" s="15">
        <v>0</v>
      </c>
      <c r="N96" s="68">
        <v>0</v>
      </c>
      <c r="O96" s="69"/>
      <c r="P96" s="68">
        <v>0</v>
      </c>
      <c r="Q96" s="69"/>
      <c r="R96" s="68">
        <v>20000</v>
      </c>
      <c r="S96" s="69"/>
      <c r="T96" s="69"/>
      <c r="U96" s="68">
        <v>0</v>
      </c>
      <c r="V96" s="69"/>
      <c r="W96" s="15">
        <v>0</v>
      </c>
      <c r="X96" s="68">
        <v>0</v>
      </c>
      <c r="Y96" s="69"/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68">
        <v>0</v>
      </c>
      <c r="AG96" s="69"/>
    </row>
    <row r="97" spans="2:33" x14ac:dyDescent="0.35">
      <c r="B97" s="71" t="s">
        <v>177</v>
      </c>
      <c r="C97" s="69"/>
      <c r="D97" s="69"/>
      <c r="E97" s="69"/>
      <c r="F97" s="69"/>
      <c r="G97" s="14" t="s">
        <v>43</v>
      </c>
      <c r="H97" s="14">
        <v>1120</v>
      </c>
      <c r="J97" s="14">
        <v>1320</v>
      </c>
      <c r="K97" s="14"/>
      <c r="L97" s="13" t="s">
        <v>178</v>
      </c>
      <c r="M97" s="15">
        <v>337500</v>
      </c>
      <c r="N97" s="68">
        <v>337500</v>
      </c>
      <c r="O97" s="69"/>
      <c r="P97" s="68">
        <v>0</v>
      </c>
      <c r="Q97" s="69"/>
      <c r="R97" s="68">
        <v>0</v>
      </c>
      <c r="S97" s="69"/>
      <c r="T97" s="69"/>
      <c r="U97" s="68">
        <v>0</v>
      </c>
      <c r="V97" s="69"/>
      <c r="W97" s="15">
        <v>0</v>
      </c>
      <c r="X97" s="68">
        <v>101950</v>
      </c>
      <c r="Y97" s="69"/>
      <c r="Z97" s="15">
        <v>0</v>
      </c>
      <c r="AA97" s="15">
        <v>-186550</v>
      </c>
      <c r="AB97" s="15">
        <v>186550</v>
      </c>
      <c r="AC97" s="15">
        <v>186550</v>
      </c>
      <c r="AD97" s="15">
        <v>146000</v>
      </c>
      <c r="AE97" s="15">
        <v>49000</v>
      </c>
      <c r="AF97" s="68">
        <v>49000</v>
      </c>
      <c r="AG97" s="69"/>
    </row>
    <row r="98" spans="2:33" ht="20" x14ac:dyDescent="0.35">
      <c r="B98" s="71" t="s">
        <v>179</v>
      </c>
      <c r="C98" s="69"/>
      <c r="D98" s="69"/>
      <c r="E98" s="69"/>
      <c r="F98" s="69"/>
      <c r="G98" s="14" t="s">
        <v>43</v>
      </c>
      <c r="H98" s="14">
        <v>1120</v>
      </c>
      <c r="J98" s="14">
        <v>1320</v>
      </c>
      <c r="K98" s="14"/>
      <c r="L98" s="13" t="s">
        <v>180</v>
      </c>
      <c r="M98" s="15">
        <v>33460448</v>
      </c>
      <c r="N98" s="68">
        <v>22024678.75</v>
      </c>
      <c r="O98" s="69"/>
      <c r="P98" s="68">
        <v>3494916</v>
      </c>
      <c r="Q98" s="69"/>
      <c r="R98" s="68">
        <v>300000</v>
      </c>
      <c r="S98" s="69"/>
      <c r="T98" s="69"/>
      <c r="U98" s="68">
        <v>539118.48</v>
      </c>
      <c r="V98" s="69"/>
      <c r="W98" s="15">
        <v>0</v>
      </c>
      <c r="X98" s="68">
        <v>2703832.22</v>
      </c>
      <c r="Y98" s="69"/>
      <c r="Z98" s="15">
        <v>25819.07</v>
      </c>
      <c r="AA98" s="15">
        <v>-420229.04</v>
      </c>
      <c r="AB98" s="15">
        <v>7611062.9199999999</v>
      </c>
      <c r="AC98" s="15">
        <v>7611062.9199999999</v>
      </c>
      <c r="AD98" s="15">
        <v>24808334.440000001</v>
      </c>
      <c r="AE98" s="15">
        <v>11709783.609999999</v>
      </c>
      <c r="AF98" s="68">
        <v>7675749.1299999999</v>
      </c>
      <c r="AG98" s="69"/>
    </row>
    <row r="99" spans="2:33" x14ac:dyDescent="0.35">
      <c r="B99" s="71" t="s">
        <v>181</v>
      </c>
      <c r="C99" s="69"/>
      <c r="D99" s="69"/>
      <c r="E99" s="69"/>
      <c r="F99" s="69"/>
      <c r="G99" s="14" t="s">
        <v>43</v>
      </c>
      <c r="H99" s="14">
        <v>1120</v>
      </c>
      <c r="J99" s="14">
        <v>1320</v>
      </c>
      <c r="K99" s="14"/>
      <c r="L99" s="13" t="s">
        <v>182</v>
      </c>
      <c r="M99" s="15">
        <v>100174</v>
      </c>
      <c r="N99" s="68">
        <v>100174</v>
      </c>
      <c r="O99" s="69"/>
      <c r="P99" s="68">
        <v>0</v>
      </c>
      <c r="Q99" s="69"/>
      <c r="R99" s="68">
        <v>0</v>
      </c>
      <c r="S99" s="69"/>
      <c r="T99" s="69"/>
      <c r="U99" s="68">
        <v>0</v>
      </c>
      <c r="V99" s="69"/>
      <c r="W99" s="15">
        <v>0</v>
      </c>
      <c r="X99" s="68">
        <v>85220.03</v>
      </c>
      <c r="Y99" s="69"/>
      <c r="Z99" s="15">
        <v>0</v>
      </c>
      <c r="AA99" s="15">
        <v>-14953.97</v>
      </c>
      <c r="AB99" s="15">
        <v>14953.97</v>
      </c>
      <c r="AC99" s="15">
        <v>14953.97</v>
      </c>
      <c r="AD99" s="15">
        <v>0</v>
      </c>
      <c r="AE99" s="15">
        <v>0</v>
      </c>
      <c r="AF99" s="68">
        <v>0</v>
      </c>
      <c r="AG99" s="69"/>
    </row>
    <row r="100" spans="2:33" x14ac:dyDescent="0.35">
      <c r="B100" s="71" t="s">
        <v>183</v>
      </c>
      <c r="C100" s="69"/>
      <c r="D100" s="69"/>
      <c r="E100" s="69"/>
      <c r="F100" s="69"/>
      <c r="G100" s="14" t="s">
        <v>43</v>
      </c>
      <c r="H100" s="14">
        <v>1120</v>
      </c>
      <c r="J100" s="14">
        <v>1320</v>
      </c>
      <c r="K100" s="14"/>
      <c r="L100" s="13" t="s">
        <v>184</v>
      </c>
      <c r="M100" s="15">
        <v>266551</v>
      </c>
      <c r="N100" s="68">
        <v>266551</v>
      </c>
      <c r="O100" s="69"/>
      <c r="P100" s="68">
        <v>0</v>
      </c>
      <c r="Q100" s="69"/>
      <c r="R100" s="68">
        <v>0</v>
      </c>
      <c r="S100" s="69"/>
      <c r="T100" s="69"/>
      <c r="U100" s="68">
        <v>0</v>
      </c>
      <c r="V100" s="69"/>
      <c r="W100" s="15">
        <v>0</v>
      </c>
      <c r="X100" s="68">
        <v>233975.21</v>
      </c>
      <c r="Y100" s="69"/>
      <c r="Z100" s="15">
        <v>0</v>
      </c>
      <c r="AA100" s="15">
        <v>-32575.79</v>
      </c>
      <c r="AB100" s="15">
        <v>32575.79</v>
      </c>
      <c r="AC100" s="15">
        <v>32575.79</v>
      </c>
      <c r="AD100" s="15">
        <v>30000</v>
      </c>
      <c r="AE100" s="15">
        <v>0</v>
      </c>
      <c r="AF100" s="68">
        <v>0</v>
      </c>
      <c r="AG100" s="69"/>
    </row>
    <row r="101" spans="2:33" x14ac:dyDescent="0.35">
      <c r="B101" s="71" t="s">
        <v>185</v>
      </c>
      <c r="C101" s="69"/>
      <c r="D101" s="69"/>
      <c r="E101" s="69"/>
      <c r="F101" s="69"/>
      <c r="G101" s="14" t="s">
        <v>43</v>
      </c>
      <c r="H101" s="14">
        <v>1120</v>
      </c>
      <c r="J101" s="14">
        <v>1320</v>
      </c>
      <c r="K101" s="14"/>
      <c r="L101" s="13" t="s">
        <v>186</v>
      </c>
      <c r="M101" s="15">
        <v>517783</v>
      </c>
      <c r="N101" s="68">
        <v>594183</v>
      </c>
      <c r="O101" s="69"/>
      <c r="P101" s="68">
        <v>0</v>
      </c>
      <c r="Q101" s="69"/>
      <c r="R101" s="68">
        <v>0</v>
      </c>
      <c r="S101" s="69"/>
      <c r="T101" s="69"/>
      <c r="U101" s="68">
        <v>0</v>
      </c>
      <c r="V101" s="69"/>
      <c r="W101" s="15">
        <v>0</v>
      </c>
      <c r="X101" s="68">
        <v>284070.7</v>
      </c>
      <c r="Y101" s="69"/>
      <c r="Z101" s="15">
        <v>0</v>
      </c>
      <c r="AA101" s="15">
        <v>-117791.01</v>
      </c>
      <c r="AB101" s="15">
        <v>117791.01</v>
      </c>
      <c r="AC101" s="15">
        <v>117791.01</v>
      </c>
      <c r="AD101" s="15">
        <v>0</v>
      </c>
      <c r="AE101" s="15">
        <v>192321.29</v>
      </c>
      <c r="AF101" s="68">
        <v>192321.29</v>
      </c>
      <c r="AG101" s="69"/>
    </row>
    <row r="102" spans="2:33" x14ac:dyDescent="0.35">
      <c r="B102" s="73" t="s">
        <v>187</v>
      </c>
      <c r="C102" s="69"/>
      <c r="D102" s="69"/>
      <c r="E102" s="69"/>
      <c r="F102" s="69"/>
      <c r="G102" s="11" t="s">
        <v>37</v>
      </c>
      <c r="H102" s="11" t="s">
        <v>37</v>
      </c>
      <c r="J102" s="11" t="s">
        <v>37</v>
      </c>
      <c r="K102" s="11" t="s">
        <v>37</v>
      </c>
      <c r="L102" s="10" t="s">
        <v>188</v>
      </c>
      <c r="M102" s="12">
        <v>36327651</v>
      </c>
      <c r="N102" s="74">
        <v>38097554.640000001</v>
      </c>
      <c r="O102" s="69"/>
      <c r="P102" s="74">
        <v>2712703</v>
      </c>
      <c r="Q102" s="69"/>
      <c r="R102" s="74">
        <v>668000</v>
      </c>
      <c r="S102" s="69"/>
      <c r="T102" s="69"/>
      <c r="U102" s="74">
        <v>674248.64</v>
      </c>
      <c r="V102" s="69"/>
      <c r="W102" s="12">
        <v>3215576.2</v>
      </c>
      <c r="X102" s="74">
        <v>6753877.1699999999</v>
      </c>
      <c r="Y102" s="69"/>
      <c r="Z102" s="12">
        <v>1692028.78</v>
      </c>
      <c r="AA102" s="12">
        <v>-1129984.56</v>
      </c>
      <c r="AB102" s="12">
        <v>23176391.579999998</v>
      </c>
      <c r="AC102" s="12">
        <v>23176391.579999998</v>
      </c>
      <c r="AD102" s="12">
        <v>18283391.789999999</v>
      </c>
      <c r="AE102" s="12">
        <v>4951709.6900000004</v>
      </c>
      <c r="AF102" s="74">
        <v>1564758.05</v>
      </c>
      <c r="AG102" s="69"/>
    </row>
    <row r="103" spans="2:33" x14ac:dyDescent="0.35">
      <c r="B103" s="71" t="s">
        <v>189</v>
      </c>
      <c r="C103" s="69"/>
      <c r="D103" s="69"/>
      <c r="E103" s="69"/>
      <c r="F103" s="69"/>
      <c r="G103" s="14" t="s">
        <v>43</v>
      </c>
      <c r="H103" s="14">
        <v>1120</v>
      </c>
      <c r="J103" s="14">
        <v>1320</v>
      </c>
      <c r="K103" s="14"/>
      <c r="L103" s="13" t="s">
        <v>190</v>
      </c>
      <c r="M103" s="15">
        <v>874476</v>
      </c>
      <c r="N103" s="68">
        <v>874476</v>
      </c>
      <c r="O103" s="69"/>
      <c r="P103" s="68">
        <v>0</v>
      </c>
      <c r="Q103" s="69"/>
      <c r="R103" s="68">
        <v>385000</v>
      </c>
      <c r="S103" s="69"/>
      <c r="T103" s="69"/>
      <c r="U103" s="68">
        <v>0</v>
      </c>
      <c r="V103" s="69"/>
      <c r="W103" s="15">
        <v>553473.76</v>
      </c>
      <c r="X103" s="68">
        <v>26049</v>
      </c>
      <c r="Y103" s="69"/>
      <c r="Z103" s="15">
        <v>0</v>
      </c>
      <c r="AA103" s="15">
        <v>-228990</v>
      </c>
      <c r="AB103" s="15">
        <v>228990</v>
      </c>
      <c r="AC103" s="15">
        <v>228990</v>
      </c>
      <c r="AD103" s="15">
        <v>0</v>
      </c>
      <c r="AE103" s="15">
        <v>65963.240000000005</v>
      </c>
      <c r="AF103" s="68">
        <v>65963.240000000005</v>
      </c>
      <c r="AG103" s="69"/>
    </row>
    <row r="104" spans="2:33" x14ac:dyDescent="0.35">
      <c r="B104" s="71" t="s">
        <v>191</v>
      </c>
      <c r="C104" s="69"/>
      <c r="D104" s="69"/>
      <c r="E104" s="69"/>
      <c r="F104" s="69"/>
      <c r="G104" s="14" t="s">
        <v>43</v>
      </c>
      <c r="H104" s="14">
        <v>1120</v>
      </c>
      <c r="J104" s="14">
        <v>1320</v>
      </c>
      <c r="K104" s="14"/>
      <c r="L104" s="13" t="s">
        <v>192</v>
      </c>
      <c r="M104" s="15">
        <v>35453175</v>
      </c>
      <c r="N104" s="68">
        <v>37223078.640000001</v>
      </c>
      <c r="O104" s="69"/>
      <c r="P104" s="68">
        <v>2712703</v>
      </c>
      <c r="Q104" s="69"/>
      <c r="R104" s="68">
        <v>283000</v>
      </c>
      <c r="S104" s="69"/>
      <c r="T104" s="69"/>
      <c r="U104" s="68">
        <v>674248.64</v>
      </c>
      <c r="V104" s="69"/>
      <c r="W104" s="15">
        <v>2662102.44</v>
      </c>
      <c r="X104" s="68">
        <v>6727828.1699999999</v>
      </c>
      <c r="Y104" s="69"/>
      <c r="Z104" s="15">
        <v>1692028.78</v>
      </c>
      <c r="AA104" s="15">
        <v>-900994.56000000006</v>
      </c>
      <c r="AB104" s="15">
        <v>22947401.579999998</v>
      </c>
      <c r="AC104" s="15">
        <v>22947401.579999998</v>
      </c>
      <c r="AD104" s="15">
        <v>18283391.789999999</v>
      </c>
      <c r="AE104" s="15">
        <v>4885746.45</v>
      </c>
      <c r="AF104" s="68">
        <v>1498794.81</v>
      </c>
      <c r="AG104" s="69"/>
    </row>
    <row r="105" spans="2:33" ht="21" x14ac:dyDescent="0.35">
      <c r="B105" s="73" t="s">
        <v>193</v>
      </c>
      <c r="C105" s="69"/>
      <c r="D105" s="69"/>
      <c r="E105" s="69"/>
      <c r="F105" s="69"/>
      <c r="G105" s="11" t="s">
        <v>37</v>
      </c>
      <c r="H105" s="11" t="s">
        <v>37</v>
      </c>
      <c r="J105" s="11" t="s">
        <v>37</v>
      </c>
      <c r="K105" s="11" t="s">
        <v>37</v>
      </c>
      <c r="L105" s="10" t="s">
        <v>194</v>
      </c>
      <c r="M105" s="12">
        <v>89740325</v>
      </c>
      <c r="N105" s="74">
        <v>91352491.719999999</v>
      </c>
      <c r="O105" s="69"/>
      <c r="P105" s="74">
        <v>1561052</v>
      </c>
      <c r="Q105" s="69"/>
      <c r="R105" s="74">
        <v>54555222</v>
      </c>
      <c r="S105" s="69"/>
      <c r="T105" s="69"/>
      <c r="U105" s="74">
        <v>2732133.35</v>
      </c>
      <c r="V105" s="69"/>
      <c r="W105" s="12">
        <v>873776</v>
      </c>
      <c r="X105" s="74">
        <v>22811293.300000001</v>
      </c>
      <c r="Y105" s="69"/>
      <c r="Z105" s="12">
        <v>2750951.68</v>
      </c>
      <c r="AA105" s="12">
        <v>-1857101.23</v>
      </c>
      <c r="AB105" s="12">
        <v>14432168.300000001</v>
      </c>
      <c r="AC105" s="12">
        <v>14380972.369999999</v>
      </c>
      <c r="AD105" s="12">
        <v>8259507</v>
      </c>
      <c r="AE105" s="12">
        <v>53235254.119999997</v>
      </c>
      <c r="AF105" s="74">
        <v>48942068.770000003</v>
      </c>
      <c r="AG105" s="69"/>
    </row>
    <row r="106" spans="2:33" x14ac:dyDescent="0.35">
      <c r="B106" s="71" t="s">
        <v>195</v>
      </c>
      <c r="C106" s="69"/>
      <c r="D106" s="69"/>
      <c r="E106" s="69"/>
      <c r="F106" s="69"/>
      <c r="G106" s="14" t="s">
        <v>43</v>
      </c>
      <c r="H106" s="14">
        <v>1120</v>
      </c>
      <c r="J106" s="14">
        <v>1320</v>
      </c>
      <c r="K106" s="14"/>
      <c r="L106" s="13" t="s">
        <v>196</v>
      </c>
      <c r="M106" s="15">
        <v>19406608</v>
      </c>
      <c r="N106" s="68">
        <v>20446208</v>
      </c>
      <c r="O106" s="69"/>
      <c r="P106" s="68">
        <v>442892</v>
      </c>
      <c r="Q106" s="69"/>
      <c r="R106" s="68">
        <v>0</v>
      </c>
      <c r="S106" s="69"/>
      <c r="T106" s="69"/>
      <c r="U106" s="68">
        <v>0</v>
      </c>
      <c r="V106" s="69"/>
      <c r="W106" s="15">
        <v>873776</v>
      </c>
      <c r="X106" s="68">
        <v>10993102.470000001</v>
      </c>
      <c r="Y106" s="69"/>
      <c r="Z106" s="15">
        <v>2769024.52</v>
      </c>
      <c r="AA106" s="15">
        <v>-1172537.49</v>
      </c>
      <c r="AB106" s="15">
        <v>7167254.4900000002</v>
      </c>
      <c r="AC106" s="15">
        <v>7116058.5599999996</v>
      </c>
      <c r="AD106" s="15">
        <v>6322284</v>
      </c>
      <c r="AE106" s="15">
        <v>1412075.04</v>
      </c>
      <c r="AF106" s="68">
        <v>969183.04</v>
      </c>
      <c r="AG106" s="69"/>
    </row>
    <row r="107" spans="2:33" ht="20" x14ac:dyDescent="0.35">
      <c r="B107" s="71" t="s">
        <v>197</v>
      </c>
      <c r="C107" s="69"/>
      <c r="D107" s="69"/>
      <c r="E107" s="69"/>
      <c r="F107" s="69"/>
      <c r="G107" s="14" t="s">
        <v>43</v>
      </c>
      <c r="H107" s="14">
        <v>1120</v>
      </c>
      <c r="J107" s="14">
        <v>1320</v>
      </c>
      <c r="K107" s="14"/>
      <c r="L107" s="13" t="s">
        <v>198</v>
      </c>
      <c r="M107" s="15">
        <v>95457</v>
      </c>
      <c r="N107" s="68">
        <v>28103</v>
      </c>
      <c r="O107" s="69"/>
      <c r="P107" s="68">
        <v>0</v>
      </c>
      <c r="Q107" s="69"/>
      <c r="R107" s="68">
        <v>0</v>
      </c>
      <c r="S107" s="69"/>
      <c r="T107" s="69"/>
      <c r="U107" s="68">
        <v>0</v>
      </c>
      <c r="V107" s="69"/>
      <c r="W107" s="15">
        <v>0</v>
      </c>
      <c r="X107" s="68">
        <v>983</v>
      </c>
      <c r="Y107" s="69"/>
      <c r="Z107" s="15">
        <v>0</v>
      </c>
      <c r="AA107" s="15">
        <v>-27120</v>
      </c>
      <c r="AB107" s="15">
        <v>27120</v>
      </c>
      <c r="AC107" s="15">
        <v>27120</v>
      </c>
      <c r="AD107" s="15">
        <v>67354</v>
      </c>
      <c r="AE107" s="15">
        <v>0</v>
      </c>
      <c r="AF107" s="68">
        <v>0</v>
      </c>
      <c r="AG107" s="69"/>
    </row>
    <row r="108" spans="2:33" x14ac:dyDescent="0.35">
      <c r="B108" s="71" t="s">
        <v>199</v>
      </c>
      <c r="C108" s="69"/>
      <c r="D108" s="69"/>
      <c r="E108" s="69"/>
      <c r="F108" s="69"/>
      <c r="G108" s="14" t="s">
        <v>43</v>
      </c>
      <c r="H108" s="14">
        <v>1120</v>
      </c>
      <c r="J108" s="14">
        <v>1320</v>
      </c>
      <c r="K108" s="14"/>
      <c r="L108" s="13" t="s">
        <v>200</v>
      </c>
      <c r="M108" s="15">
        <v>37402805</v>
      </c>
      <c r="N108" s="68">
        <v>37724002</v>
      </c>
      <c r="O108" s="69"/>
      <c r="P108" s="68">
        <v>0</v>
      </c>
      <c r="Q108" s="69"/>
      <c r="R108" s="68">
        <v>9430222</v>
      </c>
      <c r="S108" s="69"/>
      <c r="T108" s="69"/>
      <c r="U108" s="68">
        <v>0</v>
      </c>
      <c r="V108" s="69"/>
      <c r="W108" s="15">
        <v>0</v>
      </c>
      <c r="X108" s="68">
        <v>7561170.2699999996</v>
      </c>
      <c r="Y108" s="69"/>
      <c r="Z108" s="15">
        <v>0</v>
      </c>
      <c r="AA108" s="15">
        <v>-4020</v>
      </c>
      <c r="AB108" s="15">
        <v>1618384.56</v>
      </c>
      <c r="AC108" s="15">
        <v>1618384.56</v>
      </c>
      <c r="AD108" s="15">
        <v>0</v>
      </c>
      <c r="AE108" s="15">
        <v>28544447.170000002</v>
      </c>
      <c r="AF108" s="68">
        <v>28544447.170000002</v>
      </c>
      <c r="AG108" s="69"/>
    </row>
    <row r="109" spans="2:33" x14ac:dyDescent="0.35">
      <c r="B109" s="71" t="s">
        <v>201</v>
      </c>
      <c r="C109" s="69"/>
      <c r="D109" s="69"/>
      <c r="E109" s="69"/>
      <c r="F109" s="69"/>
      <c r="G109" s="14" t="s">
        <v>43</v>
      </c>
      <c r="H109" s="14">
        <v>1120</v>
      </c>
      <c r="J109" s="14">
        <v>1320</v>
      </c>
      <c r="K109" s="14"/>
      <c r="L109" s="13" t="s">
        <v>202</v>
      </c>
      <c r="M109" s="15">
        <v>6364158</v>
      </c>
      <c r="N109" s="68">
        <v>6364158</v>
      </c>
      <c r="O109" s="69"/>
      <c r="P109" s="68">
        <v>888585</v>
      </c>
      <c r="Q109" s="69"/>
      <c r="R109" s="68">
        <v>45000000</v>
      </c>
      <c r="S109" s="69"/>
      <c r="T109" s="69"/>
      <c r="U109" s="68">
        <v>0</v>
      </c>
      <c r="V109" s="69"/>
      <c r="W109" s="15">
        <v>0</v>
      </c>
      <c r="X109" s="68">
        <v>1481011.96</v>
      </c>
      <c r="Y109" s="69"/>
      <c r="Z109" s="15">
        <v>-18072.84</v>
      </c>
      <c r="AA109" s="15">
        <v>-203300.34</v>
      </c>
      <c r="AB109" s="15">
        <v>2633866.85</v>
      </c>
      <c r="AC109" s="15">
        <v>2633866.85</v>
      </c>
      <c r="AD109" s="15">
        <v>1280331</v>
      </c>
      <c r="AE109" s="15">
        <v>2249279.19</v>
      </c>
      <c r="AF109" s="68">
        <v>1360694.19</v>
      </c>
      <c r="AG109" s="69"/>
    </row>
    <row r="110" spans="2:33" x14ac:dyDescent="0.35">
      <c r="B110" s="71" t="s">
        <v>203</v>
      </c>
      <c r="C110" s="69"/>
      <c r="D110" s="69"/>
      <c r="E110" s="69"/>
      <c r="F110" s="69"/>
      <c r="G110" s="14" t="s">
        <v>43</v>
      </c>
      <c r="H110" s="14">
        <v>1120</v>
      </c>
      <c r="J110" s="14">
        <v>1320</v>
      </c>
      <c r="K110" s="14"/>
      <c r="L110" s="13" t="s">
        <v>204</v>
      </c>
      <c r="M110" s="15">
        <v>21047574</v>
      </c>
      <c r="N110" s="68">
        <v>21047574</v>
      </c>
      <c r="O110" s="69"/>
      <c r="P110" s="68">
        <v>0</v>
      </c>
      <c r="Q110" s="69"/>
      <c r="R110" s="68">
        <v>125000</v>
      </c>
      <c r="S110" s="69"/>
      <c r="T110" s="69"/>
      <c r="U110" s="68">
        <v>2732133.35</v>
      </c>
      <c r="V110" s="69"/>
      <c r="W110" s="15">
        <v>0</v>
      </c>
      <c r="X110" s="68">
        <v>83824.12</v>
      </c>
      <c r="Y110" s="69"/>
      <c r="Z110" s="15">
        <v>0</v>
      </c>
      <c r="AA110" s="15">
        <v>-166194.88</v>
      </c>
      <c r="AB110" s="15">
        <v>2701613.88</v>
      </c>
      <c r="AC110" s="15">
        <v>2701613.88</v>
      </c>
      <c r="AD110" s="15">
        <v>69400</v>
      </c>
      <c r="AE110" s="15">
        <v>18262136</v>
      </c>
      <c r="AF110" s="68">
        <v>15530002.65</v>
      </c>
      <c r="AG110" s="69"/>
    </row>
    <row r="111" spans="2:33" x14ac:dyDescent="0.35">
      <c r="B111" s="71" t="s">
        <v>205</v>
      </c>
      <c r="C111" s="69"/>
      <c r="D111" s="69"/>
      <c r="E111" s="69"/>
      <c r="F111" s="69"/>
      <c r="G111" s="14" t="s">
        <v>43</v>
      </c>
      <c r="H111" s="14">
        <v>1120</v>
      </c>
      <c r="J111" s="14">
        <v>1320</v>
      </c>
      <c r="K111" s="14"/>
      <c r="L111" s="13" t="s">
        <v>206</v>
      </c>
      <c r="M111" s="15">
        <v>411874</v>
      </c>
      <c r="N111" s="68">
        <v>984440.72</v>
      </c>
      <c r="O111" s="69"/>
      <c r="P111" s="68">
        <v>0</v>
      </c>
      <c r="Q111" s="69"/>
      <c r="R111" s="68">
        <v>0</v>
      </c>
      <c r="S111" s="69"/>
      <c r="T111" s="69"/>
      <c r="U111" s="68">
        <v>0</v>
      </c>
      <c r="V111" s="69"/>
      <c r="W111" s="15">
        <v>0</v>
      </c>
      <c r="X111" s="68">
        <v>0</v>
      </c>
      <c r="Y111" s="69"/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984440.72</v>
      </c>
      <c r="AF111" s="68">
        <v>984440.72</v>
      </c>
      <c r="AG111" s="69"/>
    </row>
    <row r="112" spans="2:33" x14ac:dyDescent="0.35">
      <c r="B112" s="71" t="s">
        <v>207</v>
      </c>
      <c r="C112" s="69"/>
      <c r="D112" s="69"/>
      <c r="E112" s="69"/>
      <c r="F112" s="69"/>
      <c r="G112" s="14" t="s">
        <v>43</v>
      </c>
      <c r="H112" s="14">
        <v>1120</v>
      </c>
      <c r="J112" s="14">
        <v>1320</v>
      </c>
      <c r="K112" s="14"/>
      <c r="L112" s="13" t="s">
        <v>208</v>
      </c>
      <c r="M112" s="15">
        <v>1014808</v>
      </c>
      <c r="N112" s="68">
        <v>760965</v>
      </c>
      <c r="O112" s="69"/>
      <c r="P112" s="68">
        <v>229575</v>
      </c>
      <c r="Q112" s="69"/>
      <c r="R112" s="68">
        <v>0</v>
      </c>
      <c r="S112" s="69"/>
      <c r="T112" s="69"/>
      <c r="U112" s="68">
        <v>0</v>
      </c>
      <c r="V112" s="69"/>
      <c r="W112" s="15">
        <v>0</v>
      </c>
      <c r="X112" s="68">
        <v>249669.03</v>
      </c>
      <c r="Y112" s="69"/>
      <c r="Z112" s="15">
        <v>0</v>
      </c>
      <c r="AA112" s="15">
        <v>-250646.97</v>
      </c>
      <c r="AB112" s="15">
        <v>250646.97</v>
      </c>
      <c r="AC112" s="15">
        <v>250646.97</v>
      </c>
      <c r="AD112" s="15">
        <v>514538</v>
      </c>
      <c r="AE112" s="15">
        <v>260649</v>
      </c>
      <c r="AF112" s="68">
        <v>31074</v>
      </c>
      <c r="AG112" s="69"/>
    </row>
    <row r="113" spans="2:33" x14ac:dyDescent="0.35">
      <c r="B113" s="71" t="s">
        <v>209</v>
      </c>
      <c r="C113" s="69"/>
      <c r="D113" s="69"/>
      <c r="E113" s="69"/>
      <c r="F113" s="69"/>
      <c r="G113" s="14" t="s">
        <v>43</v>
      </c>
      <c r="H113" s="14">
        <v>1120</v>
      </c>
      <c r="J113" s="14">
        <v>1320</v>
      </c>
      <c r="K113" s="14" t="s">
        <v>44</v>
      </c>
      <c r="L113" s="13" t="s">
        <v>210</v>
      </c>
      <c r="M113" s="15">
        <v>3997041</v>
      </c>
      <c r="N113" s="68">
        <v>3997041</v>
      </c>
      <c r="O113" s="69"/>
      <c r="P113" s="68">
        <v>0</v>
      </c>
      <c r="Q113" s="69"/>
      <c r="R113" s="68">
        <v>0</v>
      </c>
      <c r="S113" s="69"/>
      <c r="T113" s="69"/>
      <c r="U113" s="68">
        <v>0</v>
      </c>
      <c r="V113" s="69"/>
      <c r="W113" s="15">
        <v>0</v>
      </c>
      <c r="X113" s="68">
        <v>2441532.4500000002</v>
      </c>
      <c r="Y113" s="69"/>
      <c r="Z113" s="15">
        <v>0</v>
      </c>
      <c r="AA113" s="15">
        <v>-33281.550000000003</v>
      </c>
      <c r="AB113" s="15">
        <v>33281.550000000003</v>
      </c>
      <c r="AC113" s="15">
        <v>33281.550000000003</v>
      </c>
      <c r="AD113" s="15">
        <v>5600</v>
      </c>
      <c r="AE113" s="15">
        <v>1522227</v>
      </c>
      <c r="AF113" s="68">
        <v>1522227</v>
      </c>
      <c r="AG113" s="69"/>
    </row>
    <row r="114" spans="2:33" x14ac:dyDescent="0.35">
      <c r="B114" s="75" t="s">
        <v>211</v>
      </c>
      <c r="C114" s="69"/>
      <c r="D114" s="69"/>
      <c r="E114" s="69"/>
      <c r="F114" s="69"/>
      <c r="G114" s="8" t="s">
        <v>37</v>
      </c>
      <c r="H114" s="8" t="s">
        <v>37</v>
      </c>
      <c r="J114" s="8" t="s">
        <v>37</v>
      </c>
      <c r="K114" s="8" t="s">
        <v>37</v>
      </c>
      <c r="L114" s="7" t="s">
        <v>212</v>
      </c>
      <c r="M114" s="9">
        <v>1088315558</v>
      </c>
      <c r="N114" s="72">
        <v>1169485558</v>
      </c>
      <c r="O114" s="69"/>
      <c r="P114" s="72">
        <v>232298</v>
      </c>
      <c r="Q114" s="69"/>
      <c r="R114" s="72">
        <v>55297523</v>
      </c>
      <c r="S114" s="69"/>
      <c r="T114" s="69"/>
      <c r="U114" s="72">
        <v>18668297.309999999</v>
      </c>
      <c r="V114" s="69"/>
      <c r="W114" s="9">
        <v>362820610.83999997</v>
      </c>
      <c r="X114" s="72">
        <v>360887628.56</v>
      </c>
      <c r="Y114" s="69"/>
      <c r="Z114" s="9">
        <v>77053669.930000007</v>
      </c>
      <c r="AA114" s="9">
        <v>-134700</v>
      </c>
      <c r="AB114" s="9">
        <v>321191306.39999998</v>
      </c>
      <c r="AC114" s="9">
        <v>31214483.210000001</v>
      </c>
      <c r="AD114" s="9">
        <v>30528186.300000001</v>
      </c>
      <c r="AE114" s="9">
        <v>124586012.2</v>
      </c>
      <c r="AF114" s="72">
        <v>105685416.89</v>
      </c>
      <c r="AG114" s="69"/>
    </row>
    <row r="115" spans="2:33" x14ac:dyDescent="0.35">
      <c r="B115" s="73" t="s">
        <v>213</v>
      </c>
      <c r="C115" s="69"/>
      <c r="D115" s="69"/>
      <c r="E115" s="69"/>
      <c r="F115" s="69"/>
      <c r="G115" s="11" t="s">
        <v>37</v>
      </c>
      <c r="H115" s="11" t="s">
        <v>37</v>
      </c>
      <c r="J115" s="11" t="s">
        <v>37</v>
      </c>
      <c r="K115" s="11" t="s">
        <v>37</v>
      </c>
      <c r="L115" s="10" t="s">
        <v>214</v>
      </c>
      <c r="M115" s="12">
        <v>754927116</v>
      </c>
      <c r="N115" s="74">
        <v>796097116</v>
      </c>
      <c r="O115" s="69"/>
      <c r="P115" s="74">
        <v>232298</v>
      </c>
      <c r="Q115" s="69"/>
      <c r="R115" s="74">
        <v>297523</v>
      </c>
      <c r="S115" s="69"/>
      <c r="T115" s="69"/>
      <c r="U115" s="74">
        <v>18668297.309999999</v>
      </c>
      <c r="V115" s="69"/>
      <c r="W115" s="12">
        <v>12908583.359999999</v>
      </c>
      <c r="X115" s="74">
        <v>360887628.56</v>
      </c>
      <c r="Y115" s="69"/>
      <c r="Z115" s="12">
        <v>77053669.930000007</v>
      </c>
      <c r="AA115" s="12">
        <v>-134700</v>
      </c>
      <c r="AB115" s="12">
        <v>321191306.39999998</v>
      </c>
      <c r="AC115" s="12">
        <v>31214483.210000001</v>
      </c>
      <c r="AD115" s="12">
        <v>30528186.300000001</v>
      </c>
      <c r="AE115" s="12">
        <v>101109597.68000001</v>
      </c>
      <c r="AF115" s="74">
        <v>82209002.370000005</v>
      </c>
      <c r="AG115" s="69"/>
    </row>
    <row r="116" spans="2:33" x14ac:dyDescent="0.35">
      <c r="B116" s="71" t="s">
        <v>215</v>
      </c>
      <c r="C116" s="69"/>
      <c r="D116" s="69"/>
      <c r="E116" s="69"/>
      <c r="F116" s="69"/>
      <c r="G116" s="14" t="s">
        <v>216</v>
      </c>
      <c r="H116" s="14">
        <v>2210</v>
      </c>
      <c r="J116" s="14">
        <v>1320</v>
      </c>
      <c r="K116" s="14"/>
      <c r="L116" s="13" t="s">
        <v>217</v>
      </c>
      <c r="M116" s="15">
        <v>1686638</v>
      </c>
      <c r="N116" s="68">
        <v>1686638</v>
      </c>
      <c r="O116" s="69"/>
      <c r="P116" s="68">
        <v>232298</v>
      </c>
      <c r="Q116" s="69"/>
      <c r="R116" s="68">
        <v>0</v>
      </c>
      <c r="S116" s="69"/>
      <c r="T116" s="69"/>
      <c r="U116" s="68">
        <v>0</v>
      </c>
      <c r="V116" s="69"/>
      <c r="W116" s="15">
        <v>0</v>
      </c>
      <c r="X116" s="68">
        <v>24899.040000000001</v>
      </c>
      <c r="Y116" s="69"/>
      <c r="Z116" s="15">
        <v>24899.040000000001</v>
      </c>
      <c r="AA116" s="15">
        <v>0</v>
      </c>
      <c r="AB116" s="15">
        <v>956751.37</v>
      </c>
      <c r="AC116" s="15">
        <v>956751.37</v>
      </c>
      <c r="AD116" s="15">
        <v>232298</v>
      </c>
      <c r="AE116" s="15">
        <v>704987.59</v>
      </c>
      <c r="AF116" s="68">
        <v>472689.59</v>
      </c>
      <c r="AG116" s="69"/>
    </row>
    <row r="117" spans="2:33" x14ac:dyDescent="0.35">
      <c r="B117" s="71" t="s">
        <v>218</v>
      </c>
      <c r="C117" s="69"/>
      <c r="D117" s="69"/>
      <c r="E117" s="69"/>
      <c r="F117" s="69"/>
      <c r="G117" s="14" t="s">
        <v>216</v>
      </c>
      <c r="H117" s="14">
        <v>2210</v>
      </c>
      <c r="J117" s="14">
        <v>1320</v>
      </c>
      <c r="K117" s="14"/>
      <c r="L117" s="13" t="s">
        <v>219</v>
      </c>
      <c r="M117" s="15">
        <v>73660500</v>
      </c>
      <c r="N117" s="68">
        <v>73660500</v>
      </c>
      <c r="O117" s="69"/>
      <c r="P117" s="68">
        <v>0</v>
      </c>
      <c r="Q117" s="69"/>
      <c r="R117" s="68">
        <v>0</v>
      </c>
      <c r="S117" s="69"/>
      <c r="T117" s="69"/>
      <c r="U117" s="68">
        <v>0</v>
      </c>
      <c r="V117" s="69"/>
      <c r="W117" s="15">
        <v>0</v>
      </c>
      <c r="X117" s="68">
        <v>52450000</v>
      </c>
      <c r="Y117" s="69"/>
      <c r="Z117" s="15">
        <v>0</v>
      </c>
      <c r="AA117" s="15">
        <v>0</v>
      </c>
      <c r="AB117" s="15">
        <v>0</v>
      </c>
      <c r="AC117" s="15">
        <v>0</v>
      </c>
      <c r="AD117" s="15">
        <v>0</v>
      </c>
      <c r="AE117" s="15">
        <v>21210500</v>
      </c>
      <c r="AF117" s="68">
        <v>21210500</v>
      </c>
      <c r="AG117" s="69"/>
    </row>
    <row r="118" spans="2:33" x14ac:dyDescent="0.35">
      <c r="B118" s="71" t="s">
        <v>220</v>
      </c>
      <c r="C118" s="69"/>
      <c r="D118" s="69"/>
      <c r="E118" s="69"/>
      <c r="F118" s="69"/>
      <c r="G118" s="14" t="s">
        <v>43</v>
      </c>
      <c r="H118" s="14">
        <v>2210</v>
      </c>
      <c r="J118" s="14">
        <v>1320</v>
      </c>
      <c r="K118" s="14"/>
      <c r="L118" s="13" t="s">
        <v>221</v>
      </c>
      <c r="M118" s="15">
        <v>0</v>
      </c>
      <c r="N118" s="68">
        <v>170000</v>
      </c>
      <c r="O118" s="69"/>
      <c r="P118" s="68">
        <v>0</v>
      </c>
      <c r="Q118" s="69"/>
      <c r="R118" s="68">
        <v>0</v>
      </c>
      <c r="S118" s="69"/>
      <c r="T118" s="69"/>
      <c r="U118" s="68">
        <v>0</v>
      </c>
      <c r="V118" s="69"/>
      <c r="W118" s="15">
        <v>0</v>
      </c>
      <c r="X118" s="68">
        <v>0</v>
      </c>
      <c r="Y118" s="69"/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170000</v>
      </c>
      <c r="AF118" s="68">
        <v>170000</v>
      </c>
      <c r="AG118" s="69"/>
    </row>
    <row r="119" spans="2:33" x14ac:dyDescent="0.35">
      <c r="B119" s="71" t="s">
        <v>220</v>
      </c>
      <c r="C119" s="69"/>
      <c r="D119" s="69"/>
      <c r="E119" s="69"/>
      <c r="F119" s="69"/>
      <c r="G119" s="14" t="s">
        <v>216</v>
      </c>
      <c r="H119" s="14">
        <v>2210</v>
      </c>
      <c r="J119" s="14">
        <v>1320</v>
      </c>
      <c r="K119" s="14"/>
      <c r="L119" s="13" t="s">
        <v>221</v>
      </c>
      <c r="M119" s="15">
        <v>8628379</v>
      </c>
      <c r="N119" s="68">
        <v>12280366</v>
      </c>
      <c r="O119" s="69"/>
      <c r="P119" s="68">
        <v>0</v>
      </c>
      <c r="Q119" s="69"/>
      <c r="R119" s="68">
        <v>0</v>
      </c>
      <c r="S119" s="69"/>
      <c r="T119" s="69"/>
      <c r="U119" s="68">
        <v>970088.14</v>
      </c>
      <c r="V119" s="69"/>
      <c r="W119" s="15">
        <v>87158.01</v>
      </c>
      <c r="X119" s="68">
        <v>796458.12</v>
      </c>
      <c r="Y119" s="69"/>
      <c r="Z119" s="15">
        <v>-27240.91</v>
      </c>
      <c r="AA119" s="15">
        <v>-134700</v>
      </c>
      <c r="AB119" s="15">
        <v>4449919.1100000003</v>
      </c>
      <c r="AC119" s="15">
        <v>4449919.1100000003</v>
      </c>
      <c r="AD119" s="15">
        <v>6583730.0800000001</v>
      </c>
      <c r="AE119" s="15">
        <v>6946830.7599999998</v>
      </c>
      <c r="AF119" s="68">
        <v>5976742.6200000001</v>
      </c>
      <c r="AG119" s="69"/>
    </row>
    <row r="120" spans="2:33" x14ac:dyDescent="0.35">
      <c r="B120" s="71" t="s">
        <v>222</v>
      </c>
      <c r="C120" s="69"/>
      <c r="D120" s="69"/>
      <c r="E120" s="69"/>
      <c r="F120" s="69"/>
      <c r="G120" s="14" t="s">
        <v>43</v>
      </c>
      <c r="H120" s="14">
        <v>2210</v>
      </c>
      <c r="J120" s="14">
        <v>1320</v>
      </c>
      <c r="K120" s="14"/>
      <c r="L120" s="13" t="s">
        <v>223</v>
      </c>
      <c r="M120" s="15">
        <v>0</v>
      </c>
      <c r="N120" s="68">
        <v>1000000</v>
      </c>
      <c r="O120" s="69"/>
      <c r="P120" s="68">
        <v>0</v>
      </c>
      <c r="Q120" s="69"/>
      <c r="R120" s="68">
        <v>0</v>
      </c>
      <c r="S120" s="69"/>
      <c r="T120" s="69"/>
      <c r="U120" s="68">
        <v>823030</v>
      </c>
      <c r="V120" s="69"/>
      <c r="W120" s="15">
        <v>0</v>
      </c>
      <c r="X120" s="68">
        <v>0</v>
      </c>
      <c r="Y120" s="69"/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1000000</v>
      </c>
      <c r="AF120" s="68">
        <v>176970</v>
      </c>
      <c r="AG120" s="69"/>
    </row>
    <row r="121" spans="2:33" x14ac:dyDescent="0.35">
      <c r="B121" s="71" t="s">
        <v>222</v>
      </c>
      <c r="C121" s="69"/>
      <c r="D121" s="69"/>
      <c r="E121" s="69"/>
      <c r="F121" s="69"/>
      <c r="G121" s="14" t="s">
        <v>216</v>
      </c>
      <c r="H121" s="14">
        <v>2210</v>
      </c>
      <c r="J121" s="14">
        <v>1320</v>
      </c>
      <c r="K121" s="14"/>
      <c r="L121" s="13" t="s">
        <v>223</v>
      </c>
      <c r="M121" s="15">
        <v>21433652</v>
      </c>
      <c r="N121" s="68">
        <v>17500396.699999999</v>
      </c>
      <c r="O121" s="69"/>
      <c r="P121" s="68">
        <v>0</v>
      </c>
      <c r="Q121" s="69"/>
      <c r="R121" s="68">
        <v>0</v>
      </c>
      <c r="S121" s="69"/>
      <c r="T121" s="69"/>
      <c r="U121" s="68">
        <v>0</v>
      </c>
      <c r="V121" s="69"/>
      <c r="W121" s="15">
        <v>7544502.79</v>
      </c>
      <c r="X121" s="68">
        <v>0</v>
      </c>
      <c r="Y121" s="69"/>
      <c r="Z121" s="15">
        <v>0</v>
      </c>
      <c r="AA121" s="15">
        <v>0</v>
      </c>
      <c r="AB121" s="15">
        <v>5713093.5099999998</v>
      </c>
      <c r="AC121" s="15">
        <v>5713093.5099999998</v>
      </c>
      <c r="AD121" s="15">
        <v>18251011.300000001</v>
      </c>
      <c r="AE121" s="15">
        <v>4242800.4000000004</v>
      </c>
      <c r="AF121" s="68">
        <v>4242800.4000000004</v>
      </c>
      <c r="AG121" s="69"/>
    </row>
    <row r="122" spans="2:33" x14ac:dyDescent="0.35">
      <c r="B122" s="71" t="s">
        <v>224</v>
      </c>
      <c r="C122" s="69"/>
      <c r="D122" s="69"/>
      <c r="E122" s="69"/>
      <c r="F122" s="69"/>
      <c r="G122" s="14" t="s">
        <v>43</v>
      </c>
      <c r="H122" s="14">
        <v>2210</v>
      </c>
      <c r="J122" s="14">
        <v>1320</v>
      </c>
      <c r="K122" s="14" t="s">
        <v>44</v>
      </c>
      <c r="L122" s="13" t="s">
        <v>225</v>
      </c>
      <c r="M122" s="15">
        <v>0</v>
      </c>
      <c r="N122" s="68">
        <v>40000000</v>
      </c>
      <c r="O122" s="69"/>
      <c r="P122" s="68">
        <v>0</v>
      </c>
      <c r="Q122" s="69"/>
      <c r="R122" s="68">
        <v>0</v>
      </c>
      <c r="S122" s="69"/>
      <c r="T122" s="69"/>
      <c r="U122" s="68">
        <v>0</v>
      </c>
      <c r="V122" s="69"/>
      <c r="W122" s="15">
        <v>0</v>
      </c>
      <c r="X122" s="68">
        <v>0</v>
      </c>
      <c r="Y122" s="69"/>
      <c r="Z122" s="15">
        <v>0</v>
      </c>
      <c r="AA122" s="15">
        <v>0</v>
      </c>
      <c r="AB122" s="15">
        <v>0</v>
      </c>
      <c r="AC122" s="15">
        <v>0</v>
      </c>
      <c r="AD122" s="15">
        <v>0</v>
      </c>
      <c r="AE122" s="15">
        <v>40000000</v>
      </c>
      <c r="AF122" s="68">
        <v>40000000</v>
      </c>
      <c r="AG122" s="69"/>
    </row>
    <row r="123" spans="2:33" x14ac:dyDescent="0.35">
      <c r="B123" s="71" t="s">
        <v>224</v>
      </c>
      <c r="C123" s="69"/>
      <c r="D123" s="69"/>
      <c r="E123" s="69"/>
      <c r="F123" s="69"/>
      <c r="G123" s="14" t="s">
        <v>216</v>
      </c>
      <c r="H123" s="14">
        <v>2210</v>
      </c>
      <c r="J123" s="14">
        <v>1320</v>
      </c>
      <c r="K123" s="14" t="s">
        <v>44</v>
      </c>
      <c r="L123" s="13" t="s">
        <v>225</v>
      </c>
      <c r="M123" s="15">
        <v>639770625</v>
      </c>
      <c r="N123" s="68">
        <v>639770625</v>
      </c>
      <c r="O123" s="69"/>
      <c r="P123" s="68">
        <v>0</v>
      </c>
      <c r="Q123" s="69"/>
      <c r="R123" s="68">
        <v>0</v>
      </c>
      <c r="S123" s="69"/>
      <c r="T123" s="69"/>
      <c r="U123" s="68">
        <v>16875179.170000002</v>
      </c>
      <c r="V123" s="69"/>
      <c r="W123" s="15">
        <v>5276922.5599999996</v>
      </c>
      <c r="X123" s="68">
        <v>299102342.07999998</v>
      </c>
      <c r="Y123" s="69"/>
      <c r="Z123" s="15">
        <v>77056011.799999997</v>
      </c>
      <c r="AA123" s="15">
        <v>0</v>
      </c>
      <c r="AB123" s="15">
        <v>309790274.11000001</v>
      </c>
      <c r="AC123" s="15">
        <v>19813450.920000002</v>
      </c>
      <c r="AD123" s="15">
        <v>5276922</v>
      </c>
      <c r="AE123" s="15">
        <v>25601086.25</v>
      </c>
      <c r="AF123" s="68">
        <v>8725907.0800000001</v>
      </c>
      <c r="AG123" s="69"/>
    </row>
    <row r="124" spans="2:33" x14ac:dyDescent="0.35">
      <c r="B124" s="71" t="s">
        <v>226</v>
      </c>
      <c r="C124" s="69"/>
      <c r="D124" s="69"/>
      <c r="E124" s="69"/>
      <c r="F124" s="69"/>
      <c r="G124" s="14" t="s">
        <v>216</v>
      </c>
      <c r="H124" s="14">
        <v>2210</v>
      </c>
      <c r="J124" s="14">
        <v>1320</v>
      </c>
      <c r="K124" s="14"/>
      <c r="L124" s="13" t="s">
        <v>227</v>
      </c>
      <c r="M124" s="15">
        <v>361542</v>
      </c>
      <c r="N124" s="68">
        <v>642810.30000000005</v>
      </c>
      <c r="O124" s="69"/>
      <c r="P124" s="68">
        <v>0</v>
      </c>
      <c r="Q124" s="69"/>
      <c r="R124" s="68">
        <v>0</v>
      </c>
      <c r="S124" s="69"/>
      <c r="T124" s="69"/>
      <c r="U124" s="68">
        <v>0</v>
      </c>
      <c r="V124" s="69"/>
      <c r="W124" s="15">
        <v>0</v>
      </c>
      <c r="X124" s="68">
        <v>291482</v>
      </c>
      <c r="Y124" s="69"/>
      <c r="Z124" s="15">
        <v>0</v>
      </c>
      <c r="AA124" s="15">
        <v>0</v>
      </c>
      <c r="AB124" s="15">
        <v>281268.3</v>
      </c>
      <c r="AC124" s="15">
        <v>281268.3</v>
      </c>
      <c r="AD124" s="15">
        <v>0</v>
      </c>
      <c r="AE124" s="15">
        <v>70060</v>
      </c>
      <c r="AF124" s="68">
        <v>70060</v>
      </c>
      <c r="AG124" s="69"/>
    </row>
    <row r="125" spans="2:33" x14ac:dyDescent="0.35">
      <c r="B125" s="71" t="s">
        <v>228</v>
      </c>
      <c r="C125" s="69"/>
      <c r="D125" s="69"/>
      <c r="E125" s="69"/>
      <c r="F125" s="69"/>
      <c r="G125" s="14" t="s">
        <v>43</v>
      </c>
      <c r="H125" s="14">
        <v>2210</v>
      </c>
      <c r="J125" s="14">
        <v>1320</v>
      </c>
      <c r="K125" s="14"/>
      <c r="L125" s="13" t="s">
        <v>229</v>
      </c>
      <c r="M125" s="15">
        <v>0</v>
      </c>
      <c r="N125" s="68">
        <v>0</v>
      </c>
      <c r="O125" s="69"/>
      <c r="P125" s="68">
        <v>0</v>
      </c>
      <c r="Q125" s="69"/>
      <c r="R125" s="68">
        <v>65225</v>
      </c>
      <c r="S125" s="69"/>
      <c r="T125" s="69"/>
      <c r="U125" s="68">
        <v>0</v>
      </c>
      <c r="V125" s="69"/>
      <c r="W125" s="15">
        <v>0</v>
      </c>
      <c r="X125" s="68">
        <v>0</v>
      </c>
      <c r="Y125" s="69"/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68">
        <v>0</v>
      </c>
      <c r="AG125" s="69"/>
    </row>
    <row r="126" spans="2:33" x14ac:dyDescent="0.35">
      <c r="B126" s="71" t="s">
        <v>228</v>
      </c>
      <c r="C126" s="69"/>
      <c r="D126" s="69"/>
      <c r="E126" s="69"/>
      <c r="F126" s="69"/>
      <c r="G126" s="14" t="s">
        <v>216</v>
      </c>
      <c r="H126" s="14">
        <v>2210</v>
      </c>
      <c r="J126" s="14">
        <v>1320</v>
      </c>
      <c r="K126" s="14"/>
      <c r="L126" s="13" t="s">
        <v>229</v>
      </c>
      <c r="M126" s="15">
        <v>9385780</v>
      </c>
      <c r="N126" s="68">
        <v>9385780</v>
      </c>
      <c r="O126" s="69"/>
      <c r="P126" s="68">
        <v>0</v>
      </c>
      <c r="Q126" s="69"/>
      <c r="R126" s="68">
        <v>232298</v>
      </c>
      <c r="S126" s="69"/>
      <c r="T126" s="69"/>
      <c r="U126" s="68">
        <v>0</v>
      </c>
      <c r="V126" s="69"/>
      <c r="W126" s="15">
        <v>0</v>
      </c>
      <c r="X126" s="68">
        <v>8222447.3200000003</v>
      </c>
      <c r="Y126" s="69"/>
      <c r="Z126" s="15">
        <v>0</v>
      </c>
      <c r="AA126" s="15">
        <v>0</v>
      </c>
      <c r="AB126" s="15">
        <v>0</v>
      </c>
      <c r="AC126" s="15">
        <v>0</v>
      </c>
      <c r="AD126" s="15">
        <v>184224.92</v>
      </c>
      <c r="AE126" s="15">
        <v>1163332.68</v>
      </c>
      <c r="AF126" s="68">
        <v>1163332.68</v>
      </c>
      <c r="AG126" s="69"/>
    </row>
    <row r="127" spans="2:33" x14ac:dyDescent="0.35">
      <c r="B127" s="73" t="s">
        <v>230</v>
      </c>
      <c r="C127" s="69"/>
      <c r="D127" s="69"/>
      <c r="E127" s="69"/>
      <c r="F127" s="69"/>
      <c r="G127" s="11" t="s">
        <v>37</v>
      </c>
      <c r="H127" s="11" t="s">
        <v>37</v>
      </c>
      <c r="J127" s="11" t="s">
        <v>37</v>
      </c>
      <c r="K127" s="11" t="s">
        <v>37</v>
      </c>
      <c r="L127" s="10" t="s">
        <v>231</v>
      </c>
      <c r="M127" s="12">
        <v>332423718</v>
      </c>
      <c r="N127" s="74">
        <v>372423718</v>
      </c>
      <c r="O127" s="69"/>
      <c r="P127" s="74">
        <v>0</v>
      </c>
      <c r="Q127" s="69"/>
      <c r="R127" s="74">
        <v>55000000</v>
      </c>
      <c r="S127" s="69"/>
      <c r="T127" s="69"/>
      <c r="U127" s="74">
        <v>0</v>
      </c>
      <c r="V127" s="69"/>
      <c r="W127" s="12">
        <v>349912027.48000002</v>
      </c>
      <c r="X127" s="74">
        <v>0</v>
      </c>
      <c r="Y127" s="69"/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22511690.52</v>
      </c>
      <c r="AF127" s="74">
        <v>22511690.52</v>
      </c>
      <c r="AG127" s="69"/>
    </row>
    <row r="128" spans="2:33" x14ac:dyDescent="0.35">
      <c r="B128" s="71" t="s">
        <v>232</v>
      </c>
      <c r="C128" s="69"/>
      <c r="D128" s="69"/>
      <c r="E128" s="69"/>
      <c r="F128" s="69"/>
      <c r="G128" s="14" t="s">
        <v>43</v>
      </c>
      <c r="H128" s="14">
        <v>2110</v>
      </c>
      <c r="J128" s="14">
        <v>1320</v>
      </c>
      <c r="K128" s="14"/>
      <c r="L128" s="13" t="s">
        <v>233</v>
      </c>
      <c r="M128" s="15">
        <v>0</v>
      </c>
      <c r="N128" s="68">
        <v>40000000</v>
      </c>
      <c r="O128" s="69"/>
      <c r="P128" s="68">
        <v>0</v>
      </c>
      <c r="Q128" s="69"/>
      <c r="R128" s="68">
        <v>55000000</v>
      </c>
      <c r="S128" s="69"/>
      <c r="T128" s="69"/>
      <c r="U128" s="68">
        <v>0</v>
      </c>
      <c r="V128" s="69"/>
      <c r="W128" s="15">
        <v>40000000</v>
      </c>
      <c r="X128" s="68">
        <v>0</v>
      </c>
      <c r="Y128" s="69"/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68">
        <v>0</v>
      </c>
      <c r="AG128" s="69"/>
    </row>
    <row r="129" spans="2:33" x14ac:dyDescent="0.35">
      <c r="B129" s="71" t="s">
        <v>232</v>
      </c>
      <c r="C129" s="69"/>
      <c r="D129" s="69"/>
      <c r="E129" s="69"/>
      <c r="F129" s="69"/>
      <c r="G129" s="14" t="s">
        <v>216</v>
      </c>
      <c r="H129" s="14">
        <v>2110</v>
      </c>
      <c r="J129" s="14">
        <v>1320</v>
      </c>
      <c r="K129" s="14"/>
      <c r="L129" s="13" t="s">
        <v>233</v>
      </c>
      <c r="M129" s="15">
        <v>332423718</v>
      </c>
      <c r="N129" s="68">
        <v>332423718</v>
      </c>
      <c r="O129" s="69"/>
      <c r="P129" s="68">
        <v>0</v>
      </c>
      <c r="Q129" s="69"/>
      <c r="R129" s="68">
        <v>0</v>
      </c>
      <c r="S129" s="69"/>
      <c r="T129" s="69"/>
      <c r="U129" s="68">
        <v>0</v>
      </c>
      <c r="V129" s="69"/>
      <c r="W129" s="15">
        <v>309912027.48000002</v>
      </c>
      <c r="X129" s="68">
        <v>0</v>
      </c>
      <c r="Y129" s="69"/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22511690.52</v>
      </c>
      <c r="AF129" s="68">
        <v>22511690.52</v>
      </c>
      <c r="AG129" s="69"/>
    </row>
    <row r="130" spans="2:33" x14ac:dyDescent="0.35">
      <c r="B130" s="73" t="s">
        <v>234</v>
      </c>
      <c r="C130" s="69"/>
      <c r="D130" s="69"/>
      <c r="E130" s="69"/>
      <c r="F130" s="69"/>
      <c r="G130" s="11" t="s">
        <v>37</v>
      </c>
      <c r="H130" s="11" t="s">
        <v>37</v>
      </c>
      <c r="J130" s="11" t="s">
        <v>37</v>
      </c>
      <c r="K130" s="11" t="s">
        <v>37</v>
      </c>
      <c r="L130" s="10" t="s">
        <v>235</v>
      </c>
      <c r="M130" s="12">
        <v>964724</v>
      </c>
      <c r="N130" s="74">
        <v>964724</v>
      </c>
      <c r="O130" s="69"/>
      <c r="P130" s="74">
        <v>0</v>
      </c>
      <c r="Q130" s="69"/>
      <c r="R130" s="74">
        <v>0</v>
      </c>
      <c r="S130" s="69"/>
      <c r="T130" s="69"/>
      <c r="U130" s="74">
        <v>0</v>
      </c>
      <c r="V130" s="69"/>
      <c r="W130" s="12">
        <v>0</v>
      </c>
      <c r="X130" s="74">
        <v>0</v>
      </c>
      <c r="Y130" s="69"/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964724</v>
      </c>
      <c r="AF130" s="74">
        <v>964724</v>
      </c>
      <c r="AG130" s="69"/>
    </row>
    <row r="131" spans="2:33" x14ac:dyDescent="0.35">
      <c r="B131" s="71" t="s">
        <v>236</v>
      </c>
      <c r="C131" s="69"/>
      <c r="D131" s="69"/>
      <c r="E131" s="69"/>
      <c r="F131" s="69"/>
      <c r="G131" s="14" t="s">
        <v>216</v>
      </c>
      <c r="H131" s="14">
        <v>2240</v>
      </c>
      <c r="J131" s="14">
        <v>1320</v>
      </c>
      <c r="K131" s="14"/>
      <c r="L131" s="13" t="s">
        <v>237</v>
      </c>
      <c r="M131" s="15">
        <v>964724</v>
      </c>
      <c r="N131" s="68">
        <v>964724</v>
      </c>
      <c r="O131" s="69"/>
      <c r="P131" s="68">
        <v>0</v>
      </c>
      <c r="Q131" s="69"/>
      <c r="R131" s="68">
        <v>0</v>
      </c>
      <c r="S131" s="69"/>
      <c r="T131" s="69"/>
      <c r="U131" s="68">
        <v>0</v>
      </c>
      <c r="V131" s="69"/>
      <c r="W131" s="15">
        <v>0</v>
      </c>
      <c r="X131" s="68">
        <v>0</v>
      </c>
      <c r="Y131" s="69"/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964724</v>
      </c>
      <c r="AF131" s="68">
        <v>964724</v>
      </c>
      <c r="AG131" s="69"/>
    </row>
    <row r="132" spans="2:33" x14ac:dyDescent="0.35">
      <c r="B132" s="75" t="s">
        <v>238</v>
      </c>
      <c r="C132" s="69"/>
      <c r="D132" s="69"/>
      <c r="E132" s="69"/>
      <c r="F132" s="69"/>
      <c r="G132" s="8" t="s">
        <v>37</v>
      </c>
      <c r="H132" s="8" t="s">
        <v>37</v>
      </c>
      <c r="J132" s="8" t="s">
        <v>37</v>
      </c>
      <c r="K132" s="8" t="s">
        <v>37</v>
      </c>
      <c r="L132" s="7" t="s">
        <v>239</v>
      </c>
      <c r="M132" s="9">
        <v>868239527</v>
      </c>
      <c r="N132" s="72">
        <v>859932901</v>
      </c>
      <c r="O132" s="69"/>
      <c r="P132" s="72">
        <v>2328253</v>
      </c>
      <c r="Q132" s="69"/>
      <c r="R132" s="72">
        <v>2328253</v>
      </c>
      <c r="S132" s="69"/>
      <c r="T132" s="69"/>
      <c r="U132" s="72">
        <v>0</v>
      </c>
      <c r="V132" s="69"/>
      <c r="W132" s="9">
        <v>0</v>
      </c>
      <c r="X132" s="72">
        <v>423241766.37</v>
      </c>
      <c r="Y132" s="69"/>
      <c r="Z132" s="9">
        <v>0</v>
      </c>
      <c r="AA132" s="9">
        <v>0</v>
      </c>
      <c r="AB132" s="9">
        <v>424698926.63</v>
      </c>
      <c r="AC132" s="9">
        <v>424698926.63</v>
      </c>
      <c r="AD132" s="9">
        <v>42328253</v>
      </c>
      <c r="AE132" s="9">
        <v>11992208</v>
      </c>
      <c r="AF132" s="72">
        <v>9663955</v>
      </c>
      <c r="AG132" s="69"/>
    </row>
    <row r="133" spans="2:33" ht="21" x14ac:dyDescent="0.35">
      <c r="B133" s="73" t="s">
        <v>240</v>
      </c>
      <c r="C133" s="69"/>
      <c r="D133" s="69"/>
      <c r="E133" s="69"/>
      <c r="F133" s="69"/>
      <c r="G133" s="11" t="s">
        <v>37</v>
      </c>
      <c r="H133" s="11" t="s">
        <v>37</v>
      </c>
      <c r="J133" s="11" t="s">
        <v>37</v>
      </c>
      <c r="K133" s="11" t="s">
        <v>37</v>
      </c>
      <c r="L133" s="10" t="s">
        <v>241</v>
      </c>
      <c r="M133" s="12">
        <v>90620869</v>
      </c>
      <c r="N133" s="74">
        <v>94974355</v>
      </c>
      <c r="O133" s="69"/>
      <c r="P133" s="74">
        <v>0</v>
      </c>
      <c r="Q133" s="69"/>
      <c r="R133" s="74">
        <v>0</v>
      </c>
      <c r="S133" s="69"/>
      <c r="T133" s="69"/>
      <c r="U133" s="74">
        <v>0</v>
      </c>
      <c r="V133" s="69"/>
      <c r="W133" s="12">
        <v>0</v>
      </c>
      <c r="X133" s="74">
        <v>53861410.609999999</v>
      </c>
      <c r="Y133" s="69"/>
      <c r="Z133" s="12">
        <v>0</v>
      </c>
      <c r="AA133" s="12">
        <v>0</v>
      </c>
      <c r="AB133" s="12">
        <v>36138589.390000001</v>
      </c>
      <c r="AC133" s="12">
        <v>36138589.390000001</v>
      </c>
      <c r="AD133" s="12">
        <v>0</v>
      </c>
      <c r="AE133" s="12">
        <v>4974355</v>
      </c>
      <c r="AF133" s="74">
        <v>4974355</v>
      </c>
      <c r="AG133" s="69"/>
    </row>
    <row r="134" spans="2:33" ht="20" x14ac:dyDescent="0.35">
      <c r="B134" s="71" t="s">
        <v>242</v>
      </c>
      <c r="C134" s="69"/>
      <c r="D134" s="69"/>
      <c r="E134" s="69"/>
      <c r="F134" s="69"/>
      <c r="G134" s="14" t="s">
        <v>43</v>
      </c>
      <c r="H134" s="14">
        <v>1310</v>
      </c>
      <c r="J134" s="14">
        <v>1330</v>
      </c>
      <c r="K134" s="14" t="s">
        <v>243</v>
      </c>
      <c r="L134" s="13" t="s">
        <v>244</v>
      </c>
      <c r="M134" s="15">
        <v>90620869</v>
      </c>
      <c r="N134" s="68">
        <v>94974355</v>
      </c>
      <c r="O134" s="69"/>
      <c r="P134" s="68">
        <v>0</v>
      </c>
      <c r="Q134" s="69"/>
      <c r="R134" s="68">
        <v>0</v>
      </c>
      <c r="S134" s="69"/>
      <c r="T134" s="69"/>
      <c r="U134" s="68">
        <v>0</v>
      </c>
      <c r="V134" s="69"/>
      <c r="W134" s="15">
        <v>0</v>
      </c>
      <c r="X134" s="68">
        <v>53861410.609999999</v>
      </c>
      <c r="Y134" s="69"/>
      <c r="Z134" s="15">
        <v>0</v>
      </c>
      <c r="AA134" s="15">
        <v>0</v>
      </c>
      <c r="AB134" s="15">
        <v>36138589.390000001</v>
      </c>
      <c r="AC134" s="15">
        <v>36138589.390000001</v>
      </c>
      <c r="AD134" s="15">
        <v>0</v>
      </c>
      <c r="AE134" s="15">
        <v>4974355</v>
      </c>
      <c r="AF134" s="68">
        <v>4974355</v>
      </c>
      <c r="AG134" s="69"/>
    </row>
    <row r="135" spans="2:33" x14ac:dyDescent="0.35">
      <c r="B135" s="73" t="s">
        <v>245</v>
      </c>
      <c r="C135" s="69"/>
      <c r="D135" s="69"/>
      <c r="E135" s="69"/>
      <c r="F135" s="69"/>
      <c r="G135" s="11" t="s">
        <v>37</v>
      </c>
      <c r="H135" s="11" t="s">
        <v>37</v>
      </c>
      <c r="J135" s="11" t="s">
        <v>37</v>
      </c>
      <c r="K135" s="11" t="s">
        <v>37</v>
      </c>
      <c r="L135" s="10" t="s">
        <v>246</v>
      </c>
      <c r="M135" s="12">
        <v>4689600</v>
      </c>
      <c r="N135" s="74">
        <v>4689600</v>
      </c>
      <c r="O135" s="69"/>
      <c r="P135" s="74">
        <v>0</v>
      </c>
      <c r="Q135" s="69"/>
      <c r="R135" s="74">
        <v>0</v>
      </c>
      <c r="S135" s="69"/>
      <c r="T135" s="69"/>
      <c r="U135" s="74">
        <v>0</v>
      </c>
      <c r="V135" s="69"/>
      <c r="W135" s="12">
        <v>0</v>
      </c>
      <c r="X135" s="74">
        <v>0</v>
      </c>
      <c r="Y135" s="69"/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4689600</v>
      </c>
      <c r="AF135" s="74">
        <v>4689600</v>
      </c>
      <c r="AG135" s="69"/>
    </row>
    <row r="136" spans="2:33" x14ac:dyDescent="0.35">
      <c r="B136" s="71" t="s">
        <v>247</v>
      </c>
      <c r="C136" s="69"/>
      <c r="D136" s="69"/>
      <c r="E136" s="69"/>
      <c r="F136" s="69"/>
      <c r="G136" s="14" t="s">
        <v>43</v>
      </c>
      <c r="H136" s="14">
        <v>1320</v>
      </c>
      <c r="J136" s="14">
        <v>1320</v>
      </c>
      <c r="K136" s="14"/>
      <c r="L136" s="13" t="s">
        <v>248</v>
      </c>
      <c r="M136" s="15">
        <v>4689600</v>
      </c>
      <c r="N136" s="68">
        <v>4689600</v>
      </c>
      <c r="O136" s="69"/>
      <c r="P136" s="68">
        <v>0</v>
      </c>
      <c r="Q136" s="69"/>
      <c r="R136" s="68">
        <v>0</v>
      </c>
      <c r="S136" s="69"/>
      <c r="T136" s="69"/>
      <c r="U136" s="68">
        <v>0</v>
      </c>
      <c r="V136" s="69"/>
      <c r="W136" s="15">
        <v>0</v>
      </c>
      <c r="X136" s="68">
        <v>0</v>
      </c>
      <c r="Y136" s="69"/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4689600</v>
      </c>
      <c r="AF136" s="68">
        <v>4689600</v>
      </c>
      <c r="AG136" s="69"/>
    </row>
    <row r="137" spans="2:33" x14ac:dyDescent="0.35">
      <c r="B137" s="73" t="s">
        <v>249</v>
      </c>
      <c r="C137" s="69"/>
      <c r="D137" s="69"/>
      <c r="E137" s="69"/>
      <c r="F137" s="69"/>
      <c r="G137" s="11" t="s">
        <v>37</v>
      </c>
      <c r="H137" s="11" t="s">
        <v>37</v>
      </c>
      <c r="J137" s="11" t="s">
        <v>37</v>
      </c>
      <c r="K137" s="11" t="s">
        <v>37</v>
      </c>
      <c r="L137" s="10" t="s">
        <v>250</v>
      </c>
      <c r="M137" s="12">
        <v>203830000</v>
      </c>
      <c r="N137" s="74">
        <v>163830000</v>
      </c>
      <c r="O137" s="69"/>
      <c r="P137" s="74">
        <v>2328253</v>
      </c>
      <c r="Q137" s="69"/>
      <c r="R137" s="74">
        <v>0</v>
      </c>
      <c r="S137" s="69"/>
      <c r="T137" s="69"/>
      <c r="U137" s="74">
        <v>0</v>
      </c>
      <c r="V137" s="69"/>
      <c r="W137" s="12">
        <v>0</v>
      </c>
      <c r="X137" s="74">
        <v>75671720.209999993</v>
      </c>
      <c r="Y137" s="69"/>
      <c r="Z137" s="12">
        <v>0</v>
      </c>
      <c r="AA137" s="12">
        <v>0</v>
      </c>
      <c r="AB137" s="12">
        <v>85830026.790000007</v>
      </c>
      <c r="AC137" s="12">
        <v>85830026.790000007</v>
      </c>
      <c r="AD137" s="12">
        <v>42328253</v>
      </c>
      <c r="AE137" s="12">
        <v>2328253</v>
      </c>
      <c r="AF137" s="74">
        <v>0</v>
      </c>
      <c r="AG137" s="69"/>
    </row>
    <row r="138" spans="2:33" x14ac:dyDescent="0.35">
      <c r="B138" s="71" t="s">
        <v>251</v>
      </c>
      <c r="C138" s="69"/>
      <c r="D138" s="69"/>
      <c r="E138" s="69"/>
      <c r="F138" s="69"/>
      <c r="G138" s="14" t="s">
        <v>43</v>
      </c>
      <c r="H138" s="14">
        <v>1320</v>
      </c>
      <c r="J138" s="14">
        <v>1320</v>
      </c>
      <c r="K138" s="14"/>
      <c r="L138" s="13" t="s">
        <v>252</v>
      </c>
      <c r="M138" s="15">
        <v>203830000</v>
      </c>
      <c r="N138" s="68">
        <v>163830000</v>
      </c>
      <c r="O138" s="69"/>
      <c r="P138" s="68">
        <v>2328253</v>
      </c>
      <c r="Q138" s="69"/>
      <c r="R138" s="68">
        <v>0</v>
      </c>
      <c r="S138" s="69"/>
      <c r="T138" s="69"/>
      <c r="U138" s="68">
        <v>0</v>
      </c>
      <c r="V138" s="69"/>
      <c r="W138" s="15">
        <v>0</v>
      </c>
      <c r="X138" s="68">
        <v>75671720.209999993</v>
      </c>
      <c r="Y138" s="69"/>
      <c r="Z138" s="15">
        <v>0</v>
      </c>
      <c r="AA138" s="15">
        <v>0</v>
      </c>
      <c r="AB138" s="15">
        <v>85830026.790000007</v>
      </c>
      <c r="AC138" s="15">
        <v>85830026.790000007</v>
      </c>
      <c r="AD138" s="15">
        <v>42328253</v>
      </c>
      <c r="AE138" s="15">
        <v>2328253</v>
      </c>
      <c r="AF138" s="68">
        <v>0</v>
      </c>
      <c r="AG138" s="69"/>
    </row>
    <row r="139" spans="2:33" ht="21" x14ac:dyDescent="0.35">
      <c r="B139" s="73" t="s">
        <v>253</v>
      </c>
      <c r="C139" s="69"/>
      <c r="D139" s="69"/>
      <c r="E139" s="69"/>
      <c r="F139" s="69"/>
      <c r="G139" s="11" t="s">
        <v>37</v>
      </c>
      <c r="H139" s="11" t="s">
        <v>37</v>
      </c>
      <c r="J139" s="11" t="s">
        <v>37</v>
      </c>
      <c r="K139" s="11" t="s">
        <v>37</v>
      </c>
      <c r="L139" s="10" t="s">
        <v>254</v>
      </c>
      <c r="M139" s="12">
        <v>569099058</v>
      </c>
      <c r="N139" s="74">
        <v>596438946</v>
      </c>
      <c r="O139" s="69"/>
      <c r="P139" s="74">
        <v>0</v>
      </c>
      <c r="Q139" s="69"/>
      <c r="R139" s="74">
        <v>2328253</v>
      </c>
      <c r="S139" s="69"/>
      <c r="T139" s="69"/>
      <c r="U139" s="74">
        <v>0</v>
      </c>
      <c r="V139" s="69"/>
      <c r="W139" s="12">
        <v>0</v>
      </c>
      <c r="X139" s="74">
        <v>293708635.55000001</v>
      </c>
      <c r="Y139" s="69"/>
      <c r="Z139" s="12">
        <v>0</v>
      </c>
      <c r="AA139" s="12">
        <v>0</v>
      </c>
      <c r="AB139" s="12">
        <v>302730310.44999999</v>
      </c>
      <c r="AC139" s="12">
        <v>302730310.44999999</v>
      </c>
      <c r="AD139" s="12">
        <v>0</v>
      </c>
      <c r="AE139" s="12">
        <v>0</v>
      </c>
      <c r="AF139" s="74">
        <v>0</v>
      </c>
      <c r="AG139" s="69"/>
    </row>
    <row r="140" spans="2:33" ht="20" x14ac:dyDescent="0.35">
      <c r="B140" s="71" t="s">
        <v>255</v>
      </c>
      <c r="C140" s="69"/>
      <c r="D140" s="69"/>
      <c r="E140" s="69"/>
      <c r="F140" s="69"/>
      <c r="G140" s="14" t="s">
        <v>43</v>
      </c>
      <c r="H140" s="14">
        <v>1</v>
      </c>
      <c r="J140" s="14">
        <v>1</v>
      </c>
      <c r="K140" s="14"/>
      <c r="L140" s="13" t="s">
        <v>256</v>
      </c>
      <c r="M140" s="15">
        <v>569099058</v>
      </c>
      <c r="N140" s="68">
        <v>596438946</v>
      </c>
      <c r="O140" s="69"/>
      <c r="P140" s="68">
        <v>0</v>
      </c>
      <c r="Q140" s="69"/>
      <c r="R140" s="68">
        <v>2328253</v>
      </c>
      <c r="S140" s="69"/>
      <c r="T140" s="69"/>
      <c r="U140" s="68">
        <v>0</v>
      </c>
      <c r="V140" s="69"/>
      <c r="W140" s="15">
        <v>0</v>
      </c>
      <c r="X140" s="68">
        <v>293708635.55000001</v>
      </c>
      <c r="Y140" s="69"/>
      <c r="Z140" s="15">
        <v>0</v>
      </c>
      <c r="AA140" s="15">
        <v>0</v>
      </c>
      <c r="AB140" s="15">
        <v>302730310.44999999</v>
      </c>
      <c r="AC140" s="15">
        <v>302730310.44999999</v>
      </c>
      <c r="AD140" s="15">
        <v>0</v>
      </c>
      <c r="AE140" s="15">
        <v>0</v>
      </c>
      <c r="AF140" s="68">
        <v>0</v>
      </c>
      <c r="AG140" s="69"/>
    </row>
    <row r="141" spans="2:33" x14ac:dyDescent="0.35">
      <c r="B141" s="75" t="s">
        <v>301</v>
      </c>
      <c r="C141" s="69"/>
      <c r="D141" s="69"/>
      <c r="E141" s="69"/>
      <c r="F141" s="69"/>
      <c r="G141" s="8" t="s">
        <v>37</v>
      </c>
      <c r="H141" s="8" t="s">
        <v>37</v>
      </c>
      <c r="J141" s="8" t="s">
        <v>37</v>
      </c>
      <c r="K141" s="8" t="s">
        <v>37</v>
      </c>
      <c r="L141" s="7" t="s">
        <v>302</v>
      </c>
      <c r="M141" s="9">
        <v>0</v>
      </c>
      <c r="N141" s="72">
        <v>228282441.90000001</v>
      </c>
      <c r="O141" s="69"/>
      <c r="P141" s="72">
        <v>0</v>
      </c>
      <c r="Q141" s="69"/>
      <c r="R141" s="72">
        <v>0</v>
      </c>
      <c r="S141" s="69"/>
      <c r="T141" s="69"/>
      <c r="U141" s="72">
        <v>0</v>
      </c>
      <c r="V141" s="69"/>
      <c r="W141" s="9">
        <v>0</v>
      </c>
      <c r="X141" s="72">
        <v>0</v>
      </c>
      <c r="Y141" s="69"/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228282441.90000001</v>
      </c>
      <c r="AF141" s="72">
        <v>228282441.90000001</v>
      </c>
      <c r="AG141" s="69"/>
    </row>
    <row r="142" spans="2:33" ht="21" x14ac:dyDescent="0.35">
      <c r="B142" s="73" t="s">
        <v>303</v>
      </c>
      <c r="C142" s="69"/>
      <c r="D142" s="69"/>
      <c r="E142" s="69"/>
      <c r="F142" s="69"/>
      <c r="G142" s="11" t="s">
        <v>37</v>
      </c>
      <c r="H142" s="11" t="s">
        <v>37</v>
      </c>
      <c r="J142" s="11" t="s">
        <v>37</v>
      </c>
      <c r="K142" s="11" t="s">
        <v>37</v>
      </c>
      <c r="L142" s="10" t="s">
        <v>304</v>
      </c>
      <c r="M142" s="12">
        <v>0</v>
      </c>
      <c r="N142" s="74">
        <v>228282441.90000001</v>
      </c>
      <c r="O142" s="69"/>
      <c r="P142" s="74">
        <v>0</v>
      </c>
      <c r="Q142" s="69"/>
      <c r="R142" s="74">
        <v>0</v>
      </c>
      <c r="S142" s="69"/>
      <c r="T142" s="69"/>
      <c r="U142" s="74">
        <v>0</v>
      </c>
      <c r="V142" s="69"/>
      <c r="W142" s="12">
        <v>0</v>
      </c>
      <c r="X142" s="74">
        <v>0</v>
      </c>
      <c r="Y142" s="69"/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228282441.90000001</v>
      </c>
      <c r="AF142" s="74">
        <v>228282441.90000001</v>
      </c>
      <c r="AG142" s="69"/>
    </row>
    <row r="143" spans="2:33" x14ac:dyDescent="0.35">
      <c r="B143" s="71" t="s">
        <v>305</v>
      </c>
      <c r="C143" s="69"/>
      <c r="D143" s="69"/>
      <c r="E143" s="69"/>
      <c r="F143" s="69"/>
      <c r="G143" s="14" t="s">
        <v>43</v>
      </c>
      <c r="H143" s="14">
        <v>1</v>
      </c>
      <c r="J143" s="14">
        <v>1</v>
      </c>
      <c r="K143" s="14" t="s">
        <v>44</v>
      </c>
      <c r="L143" s="13" t="s">
        <v>298</v>
      </c>
      <c r="M143" s="15">
        <v>0</v>
      </c>
      <c r="N143" s="68">
        <v>228282441.90000001</v>
      </c>
      <c r="O143" s="69"/>
      <c r="P143" s="68">
        <v>0</v>
      </c>
      <c r="Q143" s="69"/>
      <c r="R143" s="68">
        <v>0</v>
      </c>
      <c r="S143" s="69"/>
      <c r="T143" s="69"/>
      <c r="U143" s="68">
        <v>0</v>
      </c>
      <c r="V143" s="69"/>
      <c r="W143" s="15">
        <v>0</v>
      </c>
      <c r="X143" s="68">
        <v>0</v>
      </c>
      <c r="Y143" s="69"/>
      <c r="Z143" s="15">
        <v>0</v>
      </c>
      <c r="AA143" s="15">
        <v>0</v>
      </c>
      <c r="AB143" s="15">
        <v>0</v>
      </c>
      <c r="AC143" s="15">
        <v>0</v>
      </c>
      <c r="AD143" s="15">
        <v>0</v>
      </c>
      <c r="AE143" s="15">
        <v>228282441.90000001</v>
      </c>
      <c r="AF143" s="68">
        <v>228282441.90000001</v>
      </c>
      <c r="AG143" s="69"/>
    </row>
    <row r="144" spans="2:33" x14ac:dyDescent="0.35">
      <c r="B144" s="75" t="s">
        <v>257</v>
      </c>
      <c r="C144" s="69"/>
      <c r="D144" s="69"/>
      <c r="E144" s="69"/>
      <c r="F144" s="69"/>
      <c r="G144" s="8" t="s">
        <v>37</v>
      </c>
      <c r="H144" s="8" t="s">
        <v>37</v>
      </c>
      <c r="J144" s="8" t="s">
        <v>37</v>
      </c>
      <c r="K144" s="8" t="s">
        <v>37</v>
      </c>
      <c r="L144" s="7" t="s">
        <v>258</v>
      </c>
      <c r="M144" s="9">
        <v>2420081024</v>
      </c>
      <c r="N144" s="72">
        <v>0</v>
      </c>
      <c r="O144" s="69"/>
      <c r="P144" s="72">
        <v>0</v>
      </c>
      <c r="Q144" s="69"/>
      <c r="R144" s="72">
        <v>0</v>
      </c>
      <c r="S144" s="69"/>
      <c r="T144" s="69"/>
      <c r="U144" s="72">
        <v>0</v>
      </c>
      <c r="V144" s="69"/>
      <c r="W144" s="9">
        <v>0</v>
      </c>
      <c r="X144" s="72">
        <v>0</v>
      </c>
      <c r="Y144" s="69"/>
      <c r="Z144" s="9">
        <v>0</v>
      </c>
      <c r="AA144" s="9">
        <v>0</v>
      </c>
      <c r="AB144" s="9">
        <v>0</v>
      </c>
      <c r="AC144" s="9">
        <v>0</v>
      </c>
      <c r="AD144" s="9">
        <v>2420081024</v>
      </c>
      <c r="AE144" s="9">
        <v>0</v>
      </c>
      <c r="AF144" s="72">
        <v>0</v>
      </c>
      <c r="AG144" s="69"/>
    </row>
    <row r="145" spans="2:33" x14ac:dyDescent="0.35">
      <c r="B145" s="73" t="s">
        <v>259</v>
      </c>
      <c r="C145" s="69"/>
      <c r="D145" s="69"/>
      <c r="E145" s="69"/>
      <c r="F145" s="69"/>
      <c r="G145" s="11" t="s">
        <v>37</v>
      </c>
      <c r="H145" s="11" t="s">
        <v>37</v>
      </c>
      <c r="J145" s="11" t="s">
        <v>37</v>
      </c>
      <c r="K145" s="11" t="s">
        <v>37</v>
      </c>
      <c r="L145" s="10" t="s">
        <v>260</v>
      </c>
      <c r="M145" s="12">
        <v>2420081024</v>
      </c>
      <c r="N145" s="74">
        <v>0</v>
      </c>
      <c r="O145" s="69"/>
      <c r="P145" s="74">
        <v>0</v>
      </c>
      <c r="Q145" s="69"/>
      <c r="R145" s="74">
        <v>0</v>
      </c>
      <c r="S145" s="69"/>
      <c r="T145" s="69"/>
      <c r="U145" s="74">
        <v>0</v>
      </c>
      <c r="V145" s="69"/>
      <c r="W145" s="12">
        <v>0</v>
      </c>
      <c r="X145" s="74">
        <v>0</v>
      </c>
      <c r="Y145" s="69"/>
      <c r="Z145" s="12">
        <v>0</v>
      </c>
      <c r="AA145" s="12">
        <v>0</v>
      </c>
      <c r="AB145" s="12">
        <v>0</v>
      </c>
      <c r="AC145" s="12">
        <v>0</v>
      </c>
      <c r="AD145" s="12">
        <v>2420081024</v>
      </c>
      <c r="AE145" s="12">
        <v>0</v>
      </c>
      <c r="AF145" s="74">
        <v>0</v>
      </c>
      <c r="AG145" s="69"/>
    </row>
    <row r="146" spans="2:33" ht="20" x14ac:dyDescent="0.35">
      <c r="B146" s="71" t="s">
        <v>261</v>
      </c>
      <c r="C146" s="69"/>
      <c r="D146" s="69"/>
      <c r="E146" s="69"/>
      <c r="F146" s="69"/>
      <c r="G146" s="14" t="s">
        <v>43</v>
      </c>
      <c r="H146" s="14">
        <v>4000</v>
      </c>
      <c r="J146" s="14">
        <v>1320</v>
      </c>
      <c r="K146" s="14" t="s">
        <v>44</v>
      </c>
      <c r="L146" s="13" t="s">
        <v>262</v>
      </c>
      <c r="M146" s="15">
        <v>2420081024</v>
      </c>
      <c r="N146" s="68">
        <v>0</v>
      </c>
      <c r="O146" s="69"/>
      <c r="P146" s="68">
        <v>0</v>
      </c>
      <c r="Q146" s="69"/>
      <c r="R146" s="68">
        <v>0</v>
      </c>
      <c r="S146" s="69"/>
      <c r="T146" s="69"/>
      <c r="U146" s="68">
        <v>0</v>
      </c>
      <c r="V146" s="69"/>
      <c r="W146" s="15">
        <v>0</v>
      </c>
      <c r="X146" s="68">
        <v>0</v>
      </c>
      <c r="Y146" s="69"/>
      <c r="Z146" s="15">
        <v>0</v>
      </c>
      <c r="AA146" s="15">
        <v>0</v>
      </c>
      <c r="AB146" s="15">
        <v>0</v>
      </c>
      <c r="AC146" s="15">
        <v>0</v>
      </c>
      <c r="AD146" s="15">
        <v>2420081024</v>
      </c>
      <c r="AE146" s="15">
        <v>0</v>
      </c>
      <c r="AF146" s="68">
        <v>0</v>
      </c>
      <c r="AG146" s="69"/>
    </row>
    <row r="147" spans="2:33" x14ac:dyDescent="0.35">
      <c r="B147" s="70" t="s">
        <v>37</v>
      </c>
      <c r="C147" s="69"/>
      <c r="D147" s="69"/>
      <c r="E147" s="69"/>
      <c r="F147" s="69"/>
      <c r="G147" s="1" t="s">
        <v>37</v>
      </c>
      <c r="H147" s="1" t="s">
        <v>37</v>
      </c>
      <c r="J147" s="1" t="s">
        <v>37</v>
      </c>
      <c r="K147" s="1" t="s">
        <v>37</v>
      </c>
      <c r="L147" s="1" t="s">
        <v>37</v>
      </c>
      <c r="M147" s="1" t="s">
        <v>37</v>
      </c>
      <c r="N147" s="70" t="s">
        <v>37</v>
      </c>
      <c r="O147" s="69"/>
      <c r="P147" s="70" t="s">
        <v>37</v>
      </c>
      <c r="Q147" s="69"/>
      <c r="R147" s="70" t="s">
        <v>37</v>
      </c>
      <c r="S147" s="69"/>
      <c r="T147" s="69"/>
      <c r="U147" s="70" t="s">
        <v>37</v>
      </c>
      <c r="V147" s="69"/>
      <c r="W147" s="1" t="s">
        <v>37</v>
      </c>
      <c r="X147" s="70" t="s">
        <v>37</v>
      </c>
      <c r="Y147" s="69"/>
      <c r="Z147" s="1" t="s">
        <v>37</v>
      </c>
      <c r="AA147" s="1" t="s">
        <v>37</v>
      </c>
      <c r="AB147" s="1" t="s">
        <v>37</v>
      </c>
      <c r="AC147" s="1" t="s">
        <v>37</v>
      </c>
      <c r="AD147" s="1" t="s">
        <v>37</v>
      </c>
      <c r="AE147" s="1" t="s">
        <v>37</v>
      </c>
      <c r="AF147" s="70" t="s">
        <v>37</v>
      </c>
      <c r="AG147" s="69"/>
    </row>
    <row r="148" spans="2:33" ht="0" hidden="1" customHeight="1" x14ac:dyDescent="0.35"/>
  </sheetData>
  <mergeCells count="867">
    <mergeCell ref="B1:C1"/>
    <mergeCell ref="F1:U1"/>
    <mergeCell ref="F2:U3"/>
    <mergeCell ref="B3:D13"/>
    <mergeCell ref="F5:U5"/>
    <mergeCell ref="Q7:R8"/>
    <mergeCell ref="T7:U7"/>
    <mergeCell ref="T9:U11"/>
    <mergeCell ref="Q11:R12"/>
    <mergeCell ref="Q13:R14"/>
    <mergeCell ref="B23:H23"/>
    <mergeCell ref="J23:N23"/>
    <mergeCell ref="B24:H24"/>
    <mergeCell ref="J24:N24"/>
    <mergeCell ref="B27:F27"/>
    <mergeCell ref="N27:O27"/>
    <mergeCell ref="T13:U14"/>
    <mergeCell ref="C16:U16"/>
    <mergeCell ref="B20:H20"/>
    <mergeCell ref="J20:N20"/>
    <mergeCell ref="B21:H21"/>
    <mergeCell ref="J21:N21"/>
    <mergeCell ref="P27:Q27"/>
    <mergeCell ref="R27:T27"/>
    <mergeCell ref="U27:V27"/>
    <mergeCell ref="X27:Y27"/>
    <mergeCell ref="AF27:AG27"/>
    <mergeCell ref="B28:F28"/>
    <mergeCell ref="N28:O28"/>
    <mergeCell ref="P28:Q28"/>
    <mergeCell ref="R28:T28"/>
    <mergeCell ref="U28:V28"/>
    <mergeCell ref="X28:Y28"/>
    <mergeCell ref="AF28:AG28"/>
    <mergeCell ref="B29:F29"/>
    <mergeCell ref="N29:O29"/>
    <mergeCell ref="P29:Q29"/>
    <mergeCell ref="R29:T29"/>
    <mergeCell ref="U29:V29"/>
    <mergeCell ref="X29:Y29"/>
    <mergeCell ref="AF29:AG29"/>
    <mergeCell ref="AF30:AG30"/>
    <mergeCell ref="B31:F31"/>
    <mergeCell ref="N31:O31"/>
    <mergeCell ref="P31:Q31"/>
    <mergeCell ref="R31:T31"/>
    <mergeCell ref="U31:V31"/>
    <mergeCell ref="X31:Y31"/>
    <mergeCell ref="AF31:AG31"/>
    <mergeCell ref="B30:F30"/>
    <mergeCell ref="N30:O30"/>
    <mergeCell ref="P30:Q30"/>
    <mergeCell ref="R30:T30"/>
    <mergeCell ref="U30:V30"/>
    <mergeCell ref="X30:Y30"/>
    <mergeCell ref="AF32:AG32"/>
    <mergeCell ref="B33:F33"/>
    <mergeCell ref="N33:O33"/>
    <mergeCell ref="P33:Q33"/>
    <mergeCell ref="R33:T33"/>
    <mergeCell ref="U33:V33"/>
    <mergeCell ref="X33:Y33"/>
    <mergeCell ref="AF33:AG33"/>
    <mergeCell ref="B32:F32"/>
    <mergeCell ref="N32:O32"/>
    <mergeCell ref="P32:Q32"/>
    <mergeCell ref="R32:T32"/>
    <mergeCell ref="U32:V32"/>
    <mergeCell ref="X32:Y32"/>
    <mergeCell ref="AF34:AG34"/>
    <mergeCell ref="B35:F35"/>
    <mergeCell ref="N35:O35"/>
    <mergeCell ref="P35:Q35"/>
    <mergeCell ref="R35:T35"/>
    <mergeCell ref="U35:V35"/>
    <mergeCell ref="X35:Y35"/>
    <mergeCell ref="AF35:AG35"/>
    <mergeCell ref="B34:F34"/>
    <mergeCell ref="N34:O34"/>
    <mergeCell ref="P34:Q34"/>
    <mergeCell ref="R34:T34"/>
    <mergeCell ref="U34:V34"/>
    <mergeCell ref="X34:Y34"/>
    <mergeCell ref="AF36:AG36"/>
    <mergeCell ref="B37:F37"/>
    <mergeCell ref="N37:O37"/>
    <mergeCell ref="P37:Q37"/>
    <mergeCell ref="R37:T37"/>
    <mergeCell ref="U37:V37"/>
    <mergeCell ref="X37:Y37"/>
    <mergeCell ref="AF37:AG37"/>
    <mergeCell ref="B36:F36"/>
    <mergeCell ref="N36:O36"/>
    <mergeCell ref="P36:Q36"/>
    <mergeCell ref="R36:T36"/>
    <mergeCell ref="U36:V36"/>
    <mergeCell ref="X36:Y36"/>
    <mergeCell ref="AF38:AG38"/>
    <mergeCell ref="B39:F39"/>
    <mergeCell ref="N39:O39"/>
    <mergeCell ref="P39:Q39"/>
    <mergeCell ref="R39:T39"/>
    <mergeCell ref="U39:V39"/>
    <mergeCell ref="X39:Y39"/>
    <mergeCell ref="AF39:AG39"/>
    <mergeCell ref="B38:F38"/>
    <mergeCell ref="N38:O38"/>
    <mergeCell ref="P38:Q38"/>
    <mergeCell ref="R38:T38"/>
    <mergeCell ref="U38:V38"/>
    <mergeCell ref="X38:Y38"/>
    <mergeCell ref="AF40:AG40"/>
    <mergeCell ref="B41:F41"/>
    <mergeCell ref="N41:O41"/>
    <mergeCell ref="P41:Q41"/>
    <mergeCell ref="R41:T41"/>
    <mergeCell ref="U41:V41"/>
    <mergeCell ref="X41:Y41"/>
    <mergeCell ref="AF41:AG41"/>
    <mergeCell ref="B40:F40"/>
    <mergeCell ref="N40:O40"/>
    <mergeCell ref="P40:Q40"/>
    <mergeCell ref="R40:T40"/>
    <mergeCell ref="U40:V40"/>
    <mergeCell ref="X40:Y40"/>
    <mergeCell ref="AF42:AG42"/>
    <mergeCell ref="B43:F43"/>
    <mergeCell ref="N43:O43"/>
    <mergeCell ref="P43:Q43"/>
    <mergeCell ref="R43:T43"/>
    <mergeCell ref="U43:V43"/>
    <mergeCell ref="X43:Y43"/>
    <mergeCell ref="AF43:AG43"/>
    <mergeCell ref="B42:F42"/>
    <mergeCell ref="N42:O42"/>
    <mergeCell ref="P42:Q42"/>
    <mergeCell ref="R42:T42"/>
    <mergeCell ref="U42:V42"/>
    <mergeCell ref="X42:Y42"/>
    <mergeCell ref="AF44:AG44"/>
    <mergeCell ref="B45:F45"/>
    <mergeCell ref="N45:O45"/>
    <mergeCell ref="P45:Q45"/>
    <mergeCell ref="R45:T45"/>
    <mergeCell ref="U45:V45"/>
    <mergeCell ref="X45:Y45"/>
    <mergeCell ref="AF45:AG45"/>
    <mergeCell ref="B44:F44"/>
    <mergeCell ref="N44:O44"/>
    <mergeCell ref="P44:Q44"/>
    <mergeCell ref="R44:T44"/>
    <mergeCell ref="U44:V44"/>
    <mergeCell ref="X44:Y44"/>
    <mergeCell ref="AF46:AG46"/>
    <mergeCell ref="B47:F47"/>
    <mergeCell ref="N47:O47"/>
    <mergeCell ref="P47:Q47"/>
    <mergeCell ref="R47:T47"/>
    <mergeCell ref="U47:V47"/>
    <mergeCell ref="X47:Y47"/>
    <mergeCell ref="AF47:AG47"/>
    <mergeCell ref="B46:F46"/>
    <mergeCell ref="N46:O46"/>
    <mergeCell ref="P46:Q46"/>
    <mergeCell ref="R46:T46"/>
    <mergeCell ref="U46:V46"/>
    <mergeCell ref="X46:Y46"/>
    <mergeCell ref="AF48:AG48"/>
    <mergeCell ref="B49:F49"/>
    <mergeCell ref="N49:O49"/>
    <mergeCell ref="P49:Q49"/>
    <mergeCell ref="R49:T49"/>
    <mergeCell ref="U49:V49"/>
    <mergeCell ref="X49:Y49"/>
    <mergeCell ref="AF49:AG49"/>
    <mergeCell ref="B48:F48"/>
    <mergeCell ref="N48:O48"/>
    <mergeCell ref="P48:Q48"/>
    <mergeCell ref="R48:T48"/>
    <mergeCell ref="U48:V48"/>
    <mergeCell ref="X48:Y48"/>
    <mergeCell ref="AF50:AG50"/>
    <mergeCell ref="B51:F51"/>
    <mergeCell ref="N51:O51"/>
    <mergeCell ref="P51:Q51"/>
    <mergeCell ref="R51:T51"/>
    <mergeCell ref="U51:V51"/>
    <mergeCell ref="X51:Y51"/>
    <mergeCell ref="AF51:AG51"/>
    <mergeCell ref="B50:F50"/>
    <mergeCell ref="N50:O50"/>
    <mergeCell ref="P50:Q50"/>
    <mergeCell ref="R50:T50"/>
    <mergeCell ref="U50:V50"/>
    <mergeCell ref="X50:Y50"/>
    <mergeCell ref="AF52:AG52"/>
    <mergeCell ref="B53:F53"/>
    <mergeCell ref="N53:O53"/>
    <mergeCell ref="P53:Q53"/>
    <mergeCell ref="R53:T53"/>
    <mergeCell ref="U53:V53"/>
    <mergeCell ref="X53:Y53"/>
    <mergeCell ref="AF53:AG53"/>
    <mergeCell ref="B52:F52"/>
    <mergeCell ref="N52:O52"/>
    <mergeCell ref="P52:Q52"/>
    <mergeCell ref="R52:T52"/>
    <mergeCell ref="U52:V52"/>
    <mergeCell ref="X52:Y52"/>
    <mergeCell ref="AF54:AG54"/>
    <mergeCell ref="B55:F55"/>
    <mergeCell ref="N55:O55"/>
    <mergeCell ref="P55:Q55"/>
    <mergeCell ref="R55:T55"/>
    <mergeCell ref="U55:V55"/>
    <mergeCell ref="X55:Y55"/>
    <mergeCell ref="AF55:AG55"/>
    <mergeCell ref="B54:F54"/>
    <mergeCell ref="N54:O54"/>
    <mergeCell ref="P54:Q54"/>
    <mergeCell ref="R54:T54"/>
    <mergeCell ref="U54:V54"/>
    <mergeCell ref="X54:Y54"/>
    <mergeCell ref="AF56:AG56"/>
    <mergeCell ref="B57:F57"/>
    <mergeCell ref="N57:O57"/>
    <mergeCell ref="P57:Q57"/>
    <mergeCell ref="R57:T57"/>
    <mergeCell ref="U57:V57"/>
    <mergeCell ref="X57:Y57"/>
    <mergeCell ref="AF57:AG57"/>
    <mergeCell ref="B56:F56"/>
    <mergeCell ref="N56:O56"/>
    <mergeCell ref="P56:Q56"/>
    <mergeCell ref="R56:T56"/>
    <mergeCell ref="U56:V56"/>
    <mergeCell ref="X56:Y56"/>
    <mergeCell ref="AF58:AG58"/>
    <mergeCell ref="B59:F59"/>
    <mergeCell ref="N59:O59"/>
    <mergeCell ref="P59:Q59"/>
    <mergeCell ref="R59:T59"/>
    <mergeCell ref="U59:V59"/>
    <mergeCell ref="X59:Y59"/>
    <mergeCell ref="AF59:AG59"/>
    <mergeCell ref="B58:F58"/>
    <mergeCell ref="N58:O58"/>
    <mergeCell ref="P58:Q58"/>
    <mergeCell ref="R58:T58"/>
    <mergeCell ref="U58:V58"/>
    <mergeCell ref="X58:Y58"/>
    <mergeCell ref="AF60:AG60"/>
    <mergeCell ref="B61:F61"/>
    <mergeCell ref="N61:O61"/>
    <mergeCell ref="P61:Q61"/>
    <mergeCell ref="R61:T61"/>
    <mergeCell ref="U61:V61"/>
    <mergeCell ref="X61:Y61"/>
    <mergeCell ref="AF61:AG61"/>
    <mergeCell ref="B60:F60"/>
    <mergeCell ref="N60:O60"/>
    <mergeCell ref="P60:Q60"/>
    <mergeCell ref="R60:T60"/>
    <mergeCell ref="U60:V60"/>
    <mergeCell ref="X60:Y60"/>
    <mergeCell ref="AF62:AG62"/>
    <mergeCell ref="B63:F63"/>
    <mergeCell ref="N63:O63"/>
    <mergeCell ref="P63:Q63"/>
    <mergeCell ref="R63:T63"/>
    <mergeCell ref="U63:V63"/>
    <mergeCell ref="X63:Y63"/>
    <mergeCell ref="AF63:AG63"/>
    <mergeCell ref="B62:F62"/>
    <mergeCell ref="N62:O62"/>
    <mergeCell ref="P62:Q62"/>
    <mergeCell ref="R62:T62"/>
    <mergeCell ref="U62:V62"/>
    <mergeCell ref="X62:Y62"/>
    <mergeCell ref="AF64:AG64"/>
    <mergeCell ref="B65:F65"/>
    <mergeCell ref="N65:O65"/>
    <mergeCell ref="P65:Q65"/>
    <mergeCell ref="R65:T65"/>
    <mergeCell ref="U65:V65"/>
    <mergeCell ref="X65:Y65"/>
    <mergeCell ref="AF65:AG65"/>
    <mergeCell ref="B64:F64"/>
    <mergeCell ref="N64:O64"/>
    <mergeCell ref="P64:Q64"/>
    <mergeCell ref="R64:T64"/>
    <mergeCell ref="U64:V64"/>
    <mergeCell ref="X64:Y64"/>
    <mergeCell ref="AF66:AG66"/>
    <mergeCell ref="B67:F67"/>
    <mergeCell ref="N67:O67"/>
    <mergeCell ref="P67:Q67"/>
    <mergeCell ref="R67:T67"/>
    <mergeCell ref="U67:V67"/>
    <mergeCell ref="X67:Y67"/>
    <mergeCell ref="AF67:AG67"/>
    <mergeCell ref="B66:F66"/>
    <mergeCell ref="N66:O66"/>
    <mergeCell ref="P66:Q66"/>
    <mergeCell ref="R66:T66"/>
    <mergeCell ref="U66:V66"/>
    <mergeCell ref="X66:Y66"/>
    <mergeCell ref="AF68:AG68"/>
    <mergeCell ref="B69:F69"/>
    <mergeCell ref="N69:O69"/>
    <mergeCell ref="P69:Q69"/>
    <mergeCell ref="R69:T69"/>
    <mergeCell ref="U69:V69"/>
    <mergeCell ref="X69:Y69"/>
    <mergeCell ref="AF69:AG69"/>
    <mergeCell ref="B68:F68"/>
    <mergeCell ref="N68:O68"/>
    <mergeCell ref="P68:Q68"/>
    <mergeCell ref="R68:T68"/>
    <mergeCell ref="U68:V68"/>
    <mergeCell ref="X68:Y68"/>
    <mergeCell ref="AF70:AG70"/>
    <mergeCell ref="B71:F71"/>
    <mergeCell ref="N71:O71"/>
    <mergeCell ref="P71:Q71"/>
    <mergeCell ref="R71:T71"/>
    <mergeCell ref="U71:V71"/>
    <mergeCell ref="X71:Y71"/>
    <mergeCell ref="AF71:AG71"/>
    <mergeCell ref="B70:F70"/>
    <mergeCell ref="N70:O70"/>
    <mergeCell ref="P70:Q70"/>
    <mergeCell ref="R70:T70"/>
    <mergeCell ref="U70:V70"/>
    <mergeCell ref="X70:Y70"/>
    <mergeCell ref="AF72:AG72"/>
    <mergeCell ref="B73:F73"/>
    <mergeCell ref="N73:O73"/>
    <mergeCell ref="P73:Q73"/>
    <mergeCell ref="R73:T73"/>
    <mergeCell ref="U73:V73"/>
    <mergeCell ref="X73:Y73"/>
    <mergeCell ref="AF73:AG73"/>
    <mergeCell ref="B72:F72"/>
    <mergeCell ref="N72:O72"/>
    <mergeCell ref="P72:Q72"/>
    <mergeCell ref="R72:T72"/>
    <mergeCell ref="U72:V72"/>
    <mergeCell ref="X72:Y72"/>
    <mergeCell ref="AF74:AG74"/>
    <mergeCell ref="B75:F75"/>
    <mergeCell ref="N75:O75"/>
    <mergeCell ref="P75:Q75"/>
    <mergeCell ref="R75:T75"/>
    <mergeCell ref="U75:V75"/>
    <mergeCell ref="X75:Y75"/>
    <mergeCell ref="AF75:AG75"/>
    <mergeCell ref="B74:F74"/>
    <mergeCell ref="N74:O74"/>
    <mergeCell ref="P74:Q74"/>
    <mergeCell ref="R74:T74"/>
    <mergeCell ref="U74:V74"/>
    <mergeCell ref="X74:Y74"/>
    <mergeCell ref="AF76:AG76"/>
    <mergeCell ref="B77:F77"/>
    <mergeCell ref="N77:O77"/>
    <mergeCell ref="P77:Q77"/>
    <mergeCell ref="R77:T77"/>
    <mergeCell ref="U77:V77"/>
    <mergeCell ref="X77:Y77"/>
    <mergeCell ref="AF77:AG77"/>
    <mergeCell ref="B76:F76"/>
    <mergeCell ref="N76:O76"/>
    <mergeCell ref="P76:Q76"/>
    <mergeCell ref="R76:T76"/>
    <mergeCell ref="U76:V76"/>
    <mergeCell ref="X76:Y76"/>
    <mergeCell ref="AF78:AG78"/>
    <mergeCell ref="B79:F79"/>
    <mergeCell ref="N79:O79"/>
    <mergeCell ref="P79:Q79"/>
    <mergeCell ref="R79:T79"/>
    <mergeCell ref="U79:V79"/>
    <mergeCell ref="X79:Y79"/>
    <mergeCell ref="AF79:AG79"/>
    <mergeCell ref="B78:F78"/>
    <mergeCell ref="N78:O78"/>
    <mergeCell ref="P78:Q78"/>
    <mergeCell ref="R78:T78"/>
    <mergeCell ref="U78:V78"/>
    <mergeCell ref="X78:Y78"/>
    <mergeCell ref="AF80:AG80"/>
    <mergeCell ref="B81:F81"/>
    <mergeCell ref="N81:O81"/>
    <mergeCell ref="P81:Q81"/>
    <mergeCell ref="R81:T81"/>
    <mergeCell ref="U81:V81"/>
    <mergeCell ref="X81:Y81"/>
    <mergeCell ref="AF81:AG81"/>
    <mergeCell ref="B80:F80"/>
    <mergeCell ref="N80:O80"/>
    <mergeCell ref="P80:Q80"/>
    <mergeCell ref="R80:T80"/>
    <mergeCell ref="U80:V80"/>
    <mergeCell ref="X80:Y80"/>
    <mergeCell ref="AF82:AG82"/>
    <mergeCell ref="B83:F83"/>
    <mergeCell ref="N83:O83"/>
    <mergeCell ref="P83:Q83"/>
    <mergeCell ref="R83:T83"/>
    <mergeCell ref="U83:V83"/>
    <mergeCell ref="X83:Y83"/>
    <mergeCell ref="AF83:AG83"/>
    <mergeCell ref="B82:F82"/>
    <mergeCell ref="N82:O82"/>
    <mergeCell ref="P82:Q82"/>
    <mergeCell ref="R82:T82"/>
    <mergeCell ref="U82:V82"/>
    <mergeCell ref="X82:Y82"/>
    <mergeCell ref="AF84:AG84"/>
    <mergeCell ref="B85:F85"/>
    <mergeCell ref="N85:O85"/>
    <mergeCell ref="P85:Q85"/>
    <mergeCell ref="R85:T85"/>
    <mergeCell ref="U85:V85"/>
    <mergeCell ref="X85:Y85"/>
    <mergeCell ref="AF85:AG85"/>
    <mergeCell ref="B84:F84"/>
    <mergeCell ref="N84:O84"/>
    <mergeCell ref="P84:Q84"/>
    <mergeCell ref="R84:T84"/>
    <mergeCell ref="U84:V84"/>
    <mergeCell ref="X84:Y84"/>
    <mergeCell ref="AF86:AG86"/>
    <mergeCell ref="B87:F87"/>
    <mergeCell ref="N87:O87"/>
    <mergeCell ref="P87:Q87"/>
    <mergeCell ref="R87:T87"/>
    <mergeCell ref="U87:V87"/>
    <mergeCell ref="X87:Y87"/>
    <mergeCell ref="AF87:AG87"/>
    <mergeCell ref="B86:F86"/>
    <mergeCell ref="N86:O86"/>
    <mergeCell ref="P86:Q86"/>
    <mergeCell ref="R86:T86"/>
    <mergeCell ref="U86:V86"/>
    <mergeCell ref="X86:Y86"/>
    <mergeCell ref="AF88:AG88"/>
    <mergeCell ref="B89:F89"/>
    <mergeCell ref="N89:O89"/>
    <mergeCell ref="P89:Q89"/>
    <mergeCell ref="R89:T89"/>
    <mergeCell ref="U89:V89"/>
    <mergeCell ref="X89:Y89"/>
    <mergeCell ref="AF89:AG89"/>
    <mergeCell ref="B88:F88"/>
    <mergeCell ref="N88:O88"/>
    <mergeCell ref="P88:Q88"/>
    <mergeCell ref="R88:T88"/>
    <mergeCell ref="U88:V88"/>
    <mergeCell ref="X88:Y88"/>
    <mergeCell ref="AF90:AG90"/>
    <mergeCell ref="B91:F91"/>
    <mergeCell ref="N91:O91"/>
    <mergeCell ref="P91:Q91"/>
    <mergeCell ref="R91:T91"/>
    <mergeCell ref="U91:V91"/>
    <mergeCell ref="X91:Y91"/>
    <mergeCell ref="AF91:AG91"/>
    <mergeCell ref="B90:F90"/>
    <mergeCell ref="N90:O90"/>
    <mergeCell ref="P90:Q90"/>
    <mergeCell ref="R90:T90"/>
    <mergeCell ref="U90:V90"/>
    <mergeCell ref="X90:Y90"/>
    <mergeCell ref="AF92:AG92"/>
    <mergeCell ref="B93:F93"/>
    <mergeCell ref="N93:O93"/>
    <mergeCell ref="P93:Q93"/>
    <mergeCell ref="R93:T93"/>
    <mergeCell ref="U93:V93"/>
    <mergeCell ref="X93:Y93"/>
    <mergeCell ref="AF93:AG93"/>
    <mergeCell ref="B92:F92"/>
    <mergeCell ref="N92:O92"/>
    <mergeCell ref="P92:Q92"/>
    <mergeCell ref="R92:T92"/>
    <mergeCell ref="U92:V92"/>
    <mergeCell ref="X92:Y92"/>
    <mergeCell ref="AF94:AG94"/>
    <mergeCell ref="B95:F95"/>
    <mergeCell ref="N95:O95"/>
    <mergeCell ref="P95:Q95"/>
    <mergeCell ref="R95:T95"/>
    <mergeCell ref="U95:V95"/>
    <mergeCell ref="X95:Y95"/>
    <mergeCell ref="AF95:AG95"/>
    <mergeCell ref="B94:F94"/>
    <mergeCell ref="N94:O94"/>
    <mergeCell ref="P94:Q94"/>
    <mergeCell ref="R94:T94"/>
    <mergeCell ref="U94:V94"/>
    <mergeCell ref="X94:Y94"/>
    <mergeCell ref="AF96:AG96"/>
    <mergeCell ref="B97:F97"/>
    <mergeCell ref="N97:O97"/>
    <mergeCell ref="P97:Q97"/>
    <mergeCell ref="R97:T97"/>
    <mergeCell ref="U97:V97"/>
    <mergeCell ref="X97:Y97"/>
    <mergeCell ref="AF97:AG97"/>
    <mergeCell ref="B96:F96"/>
    <mergeCell ref="N96:O96"/>
    <mergeCell ref="P96:Q96"/>
    <mergeCell ref="R96:T96"/>
    <mergeCell ref="U96:V96"/>
    <mergeCell ref="X96:Y96"/>
    <mergeCell ref="AF98:AG98"/>
    <mergeCell ref="B99:F99"/>
    <mergeCell ref="N99:O99"/>
    <mergeCell ref="P99:Q99"/>
    <mergeCell ref="R99:T99"/>
    <mergeCell ref="U99:V99"/>
    <mergeCell ref="X99:Y99"/>
    <mergeCell ref="AF99:AG99"/>
    <mergeCell ref="B98:F98"/>
    <mergeCell ref="N98:O98"/>
    <mergeCell ref="P98:Q98"/>
    <mergeCell ref="R98:T98"/>
    <mergeCell ref="U98:V98"/>
    <mergeCell ref="X98:Y98"/>
    <mergeCell ref="AF100:AG100"/>
    <mergeCell ref="B101:F101"/>
    <mergeCell ref="N101:O101"/>
    <mergeCell ref="P101:Q101"/>
    <mergeCell ref="R101:T101"/>
    <mergeCell ref="U101:V101"/>
    <mergeCell ref="X101:Y101"/>
    <mergeCell ref="AF101:AG101"/>
    <mergeCell ref="B100:F100"/>
    <mergeCell ref="N100:O100"/>
    <mergeCell ref="P100:Q100"/>
    <mergeCell ref="R100:T100"/>
    <mergeCell ref="U100:V100"/>
    <mergeCell ref="X100:Y100"/>
    <mergeCell ref="AF102:AG102"/>
    <mergeCell ref="B103:F103"/>
    <mergeCell ref="N103:O103"/>
    <mergeCell ref="P103:Q103"/>
    <mergeCell ref="R103:T103"/>
    <mergeCell ref="U103:V103"/>
    <mergeCell ref="X103:Y103"/>
    <mergeCell ref="AF103:AG103"/>
    <mergeCell ref="B102:F102"/>
    <mergeCell ref="N102:O102"/>
    <mergeCell ref="P102:Q102"/>
    <mergeCell ref="R102:T102"/>
    <mergeCell ref="U102:V102"/>
    <mergeCell ref="X102:Y102"/>
    <mergeCell ref="AF104:AG104"/>
    <mergeCell ref="B105:F105"/>
    <mergeCell ref="N105:O105"/>
    <mergeCell ref="P105:Q105"/>
    <mergeCell ref="R105:T105"/>
    <mergeCell ref="U105:V105"/>
    <mergeCell ref="X105:Y105"/>
    <mergeCell ref="AF105:AG105"/>
    <mergeCell ref="B104:F104"/>
    <mergeCell ref="N104:O104"/>
    <mergeCell ref="P104:Q104"/>
    <mergeCell ref="R104:T104"/>
    <mergeCell ref="U104:V104"/>
    <mergeCell ref="X104:Y104"/>
    <mergeCell ref="AF106:AG106"/>
    <mergeCell ref="B107:F107"/>
    <mergeCell ref="N107:O107"/>
    <mergeCell ref="P107:Q107"/>
    <mergeCell ref="R107:T107"/>
    <mergeCell ref="U107:V107"/>
    <mergeCell ref="X107:Y107"/>
    <mergeCell ref="AF107:AG107"/>
    <mergeCell ref="B106:F106"/>
    <mergeCell ref="N106:O106"/>
    <mergeCell ref="P106:Q106"/>
    <mergeCell ref="R106:T106"/>
    <mergeCell ref="U106:V106"/>
    <mergeCell ref="X106:Y106"/>
    <mergeCell ref="AF108:AG108"/>
    <mergeCell ref="B109:F109"/>
    <mergeCell ref="N109:O109"/>
    <mergeCell ref="P109:Q109"/>
    <mergeCell ref="R109:T109"/>
    <mergeCell ref="U109:V109"/>
    <mergeCell ref="X109:Y109"/>
    <mergeCell ref="AF109:AG109"/>
    <mergeCell ref="B108:F108"/>
    <mergeCell ref="N108:O108"/>
    <mergeCell ref="P108:Q108"/>
    <mergeCell ref="R108:T108"/>
    <mergeCell ref="U108:V108"/>
    <mergeCell ref="X108:Y108"/>
    <mergeCell ref="AF110:AG110"/>
    <mergeCell ref="B111:F111"/>
    <mergeCell ref="N111:O111"/>
    <mergeCell ref="P111:Q111"/>
    <mergeCell ref="R111:T111"/>
    <mergeCell ref="U111:V111"/>
    <mergeCell ref="X111:Y111"/>
    <mergeCell ref="AF111:AG111"/>
    <mergeCell ref="B110:F110"/>
    <mergeCell ref="N110:O110"/>
    <mergeCell ref="P110:Q110"/>
    <mergeCell ref="R110:T110"/>
    <mergeCell ref="U110:V110"/>
    <mergeCell ref="X110:Y110"/>
    <mergeCell ref="AF112:AG112"/>
    <mergeCell ref="B113:F113"/>
    <mergeCell ref="N113:O113"/>
    <mergeCell ref="P113:Q113"/>
    <mergeCell ref="R113:T113"/>
    <mergeCell ref="U113:V113"/>
    <mergeCell ref="X113:Y113"/>
    <mergeCell ref="AF113:AG113"/>
    <mergeCell ref="B112:F112"/>
    <mergeCell ref="N112:O112"/>
    <mergeCell ref="P112:Q112"/>
    <mergeCell ref="R112:T112"/>
    <mergeCell ref="U112:V112"/>
    <mergeCell ref="X112:Y112"/>
    <mergeCell ref="AF114:AG114"/>
    <mergeCell ref="B115:F115"/>
    <mergeCell ref="N115:O115"/>
    <mergeCell ref="P115:Q115"/>
    <mergeCell ref="R115:T115"/>
    <mergeCell ref="U115:V115"/>
    <mergeCell ref="X115:Y115"/>
    <mergeCell ref="AF115:AG115"/>
    <mergeCell ref="B114:F114"/>
    <mergeCell ref="N114:O114"/>
    <mergeCell ref="P114:Q114"/>
    <mergeCell ref="R114:T114"/>
    <mergeCell ref="U114:V114"/>
    <mergeCell ref="X114:Y114"/>
    <mergeCell ref="AF116:AG116"/>
    <mergeCell ref="B117:F117"/>
    <mergeCell ref="N117:O117"/>
    <mergeCell ref="P117:Q117"/>
    <mergeCell ref="R117:T117"/>
    <mergeCell ref="U117:V117"/>
    <mergeCell ref="X117:Y117"/>
    <mergeCell ref="AF117:AG117"/>
    <mergeCell ref="B116:F116"/>
    <mergeCell ref="N116:O116"/>
    <mergeCell ref="P116:Q116"/>
    <mergeCell ref="R116:T116"/>
    <mergeCell ref="U116:V116"/>
    <mergeCell ref="X116:Y116"/>
    <mergeCell ref="AF118:AG118"/>
    <mergeCell ref="B119:F119"/>
    <mergeCell ref="N119:O119"/>
    <mergeCell ref="P119:Q119"/>
    <mergeCell ref="R119:T119"/>
    <mergeCell ref="U119:V119"/>
    <mergeCell ref="X119:Y119"/>
    <mergeCell ref="AF119:AG119"/>
    <mergeCell ref="B118:F118"/>
    <mergeCell ref="N118:O118"/>
    <mergeCell ref="P118:Q118"/>
    <mergeCell ref="R118:T118"/>
    <mergeCell ref="U118:V118"/>
    <mergeCell ref="X118:Y118"/>
    <mergeCell ref="AF120:AG120"/>
    <mergeCell ref="B121:F121"/>
    <mergeCell ref="N121:O121"/>
    <mergeCell ref="P121:Q121"/>
    <mergeCell ref="R121:T121"/>
    <mergeCell ref="U121:V121"/>
    <mergeCell ref="X121:Y121"/>
    <mergeCell ref="AF121:AG121"/>
    <mergeCell ref="B120:F120"/>
    <mergeCell ref="N120:O120"/>
    <mergeCell ref="P120:Q120"/>
    <mergeCell ref="R120:T120"/>
    <mergeCell ref="U120:V120"/>
    <mergeCell ref="X120:Y120"/>
    <mergeCell ref="AF122:AG122"/>
    <mergeCell ref="B123:F123"/>
    <mergeCell ref="N123:O123"/>
    <mergeCell ref="P123:Q123"/>
    <mergeCell ref="R123:T123"/>
    <mergeCell ref="U123:V123"/>
    <mergeCell ref="X123:Y123"/>
    <mergeCell ref="AF123:AG123"/>
    <mergeCell ref="B122:F122"/>
    <mergeCell ref="N122:O122"/>
    <mergeCell ref="P122:Q122"/>
    <mergeCell ref="R122:T122"/>
    <mergeCell ref="U122:V122"/>
    <mergeCell ref="X122:Y122"/>
    <mergeCell ref="AF124:AG124"/>
    <mergeCell ref="B125:F125"/>
    <mergeCell ref="N125:O125"/>
    <mergeCell ref="P125:Q125"/>
    <mergeCell ref="R125:T125"/>
    <mergeCell ref="U125:V125"/>
    <mergeCell ref="X125:Y125"/>
    <mergeCell ref="AF125:AG125"/>
    <mergeCell ref="B124:F124"/>
    <mergeCell ref="N124:O124"/>
    <mergeCell ref="P124:Q124"/>
    <mergeCell ref="R124:T124"/>
    <mergeCell ref="U124:V124"/>
    <mergeCell ref="X124:Y124"/>
    <mergeCell ref="AF126:AG126"/>
    <mergeCell ref="B127:F127"/>
    <mergeCell ref="N127:O127"/>
    <mergeCell ref="P127:Q127"/>
    <mergeCell ref="R127:T127"/>
    <mergeCell ref="U127:V127"/>
    <mergeCell ref="X127:Y127"/>
    <mergeCell ref="AF127:AG127"/>
    <mergeCell ref="B126:F126"/>
    <mergeCell ref="N126:O126"/>
    <mergeCell ref="P126:Q126"/>
    <mergeCell ref="R126:T126"/>
    <mergeCell ref="U126:V126"/>
    <mergeCell ref="X126:Y126"/>
    <mergeCell ref="AF128:AG128"/>
    <mergeCell ref="B129:F129"/>
    <mergeCell ref="N129:O129"/>
    <mergeCell ref="P129:Q129"/>
    <mergeCell ref="R129:T129"/>
    <mergeCell ref="U129:V129"/>
    <mergeCell ref="X129:Y129"/>
    <mergeCell ref="AF129:AG129"/>
    <mergeCell ref="B128:F128"/>
    <mergeCell ref="N128:O128"/>
    <mergeCell ref="P128:Q128"/>
    <mergeCell ref="R128:T128"/>
    <mergeCell ref="U128:V128"/>
    <mergeCell ref="X128:Y128"/>
    <mergeCell ref="AF130:AG130"/>
    <mergeCell ref="B131:F131"/>
    <mergeCell ref="N131:O131"/>
    <mergeCell ref="P131:Q131"/>
    <mergeCell ref="R131:T131"/>
    <mergeCell ref="U131:V131"/>
    <mergeCell ref="X131:Y131"/>
    <mergeCell ref="AF131:AG131"/>
    <mergeCell ref="B130:F130"/>
    <mergeCell ref="N130:O130"/>
    <mergeCell ref="P130:Q130"/>
    <mergeCell ref="R130:T130"/>
    <mergeCell ref="U130:V130"/>
    <mergeCell ref="X130:Y130"/>
    <mergeCell ref="AF132:AG132"/>
    <mergeCell ref="B133:F133"/>
    <mergeCell ref="N133:O133"/>
    <mergeCell ref="P133:Q133"/>
    <mergeCell ref="R133:T133"/>
    <mergeCell ref="U133:V133"/>
    <mergeCell ref="X133:Y133"/>
    <mergeCell ref="AF133:AG133"/>
    <mergeCell ref="B132:F132"/>
    <mergeCell ref="N132:O132"/>
    <mergeCell ref="P132:Q132"/>
    <mergeCell ref="R132:T132"/>
    <mergeCell ref="U132:V132"/>
    <mergeCell ref="X132:Y132"/>
    <mergeCell ref="AF134:AG134"/>
    <mergeCell ref="B135:F135"/>
    <mergeCell ref="N135:O135"/>
    <mergeCell ref="P135:Q135"/>
    <mergeCell ref="R135:T135"/>
    <mergeCell ref="U135:V135"/>
    <mergeCell ref="X135:Y135"/>
    <mergeCell ref="AF135:AG135"/>
    <mergeCell ref="B134:F134"/>
    <mergeCell ref="N134:O134"/>
    <mergeCell ref="P134:Q134"/>
    <mergeCell ref="R134:T134"/>
    <mergeCell ref="U134:V134"/>
    <mergeCell ref="X134:Y134"/>
    <mergeCell ref="AF136:AG136"/>
    <mergeCell ref="B137:F137"/>
    <mergeCell ref="N137:O137"/>
    <mergeCell ref="P137:Q137"/>
    <mergeCell ref="R137:T137"/>
    <mergeCell ref="U137:V137"/>
    <mergeCell ref="X137:Y137"/>
    <mergeCell ref="AF137:AG137"/>
    <mergeCell ref="B136:F136"/>
    <mergeCell ref="N136:O136"/>
    <mergeCell ref="P136:Q136"/>
    <mergeCell ref="R136:T136"/>
    <mergeCell ref="U136:V136"/>
    <mergeCell ref="X136:Y136"/>
    <mergeCell ref="AF138:AG138"/>
    <mergeCell ref="B139:F139"/>
    <mergeCell ref="N139:O139"/>
    <mergeCell ref="P139:Q139"/>
    <mergeCell ref="R139:T139"/>
    <mergeCell ref="U139:V139"/>
    <mergeCell ref="X139:Y139"/>
    <mergeCell ref="AF139:AG139"/>
    <mergeCell ref="B138:F138"/>
    <mergeCell ref="N138:O138"/>
    <mergeCell ref="P138:Q138"/>
    <mergeCell ref="R138:T138"/>
    <mergeCell ref="U138:V138"/>
    <mergeCell ref="X138:Y138"/>
    <mergeCell ref="AF140:AG140"/>
    <mergeCell ref="B141:F141"/>
    <mergeCell ref="N141:O141"/>
    <mergeCell ref="P141:Q141"/>
    <mergeCell ref="R141:T141"/>
    <mergeCell ref="U141:V141"/>
    <mergeCell ref="X141:Y141"/>
    <mergeCell ref="AF141:AG141"/>
    <mergeCell ref="B140:F140"/>
    <mergeCell ref="N140:O140"/>
    <mergeCell ref="P140:Q140"/>
    <mergeCell ref="R140:T140"/>
    <mergeCell ref="U140:V140"/>
    <mergeCell ref="X140:Y140"/>
    <mergeCell ref="AF142:AG142"/>
    <mergeCell ref="B143:F143"/>
    <mergeCell ref="N143:O143"/>
    <mergeCell ref="P143:Q143"/>
    <mergeCell ref="R143:T143"/>
    <mergeCell ref="U143:V143"/>
    <mergeCell ref="X143:Y143"/>
    <mergeCell ref="AF143:AG143"/>
    <mergeCell ref="B142:F142"/>
    <mergeCell ref="N142:O142"/>
    <mergeCell ref="P142:Q142"/>
    <mergeCell ref="R142:T142"/>
    <mergeCell ref="U142:V142"/>
    <mergeCell ref="X142:Y142"/>
    <mergeCell ref="AF144:AG144"/>
    <mergeCell ref="B145:F145"/>
    <mergeCell ref="N145:O145"/>
    <mergeCell ref="P145:Q145"/>
    <mergeCell ref="R145:T145"/>
    <mergeCell ref="U145:V145"/>
    <mergeCell ref="X145:Y145"/>
    <mergeCell ref="AF145:AG145"/>
    <mergeCell ref="B144:F144"/>
    <mergeCell ref="N144:O144"/>
    <mergeCell ref="P144:Q144"/>
    <mergeCell ref="R144:T144"/>
    <mergeCell ref="U144:V144"/>
    <mergeCell ref="X144:Y144"/>
    <mergeCell ref="AF146:AG146"/>
    <mergeCell ref="B147:F147"/>
    <mergeCell ref="N147:O147"/>
    <mergeCell ref="P147:Q147"/>
    <mergeCell ref="R147:T147"/>
    <mergeCell ref="U147:V147"/>
    <mergeCell ref="X147:Y147"/>
    <mergeCell ref="AF147:AG147"/>
    <mergeCell ref="B146:F146"/>
    <mergeCell ref="N146:O146"/>
    <mergeCell ref="P146:Q146"/>
    <mergeCell ref="R146:T146"/>
    <mergeCell ref="U146:V146"/>
    <mergeCell ref="X146:Y146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32EC6A1EDE845860F12B736444434" ma:contentTypeVersion="16" ma:contentTypeDescription="Crear nuevo documento." ma:contentTypeScope="" ma:versionID="0f63b7aee4cefcb131b916b32d7d46d1">
  <xsd:schema xmlns:xsd="http://www.w3.org/2001/XMLSchema" xmlns:xs="http://www.w3.org/2001/XMLSchema" xmlns:p="http://schemas.microsoft.com/office/2006/metadata/properties" xmlns:ns3="f11f53c3-5b6d-41fa-a99a-ead51ea5b11c" xmlns:ns4="391a5545-3ce3-4bc6-af10-630a214d0989" targetNamespace="http://schemas.microsoft.com/office/2006/metadata/properties" ma:root="true" ma:fieldsID="28a46f46234d74458abf9702946f8886" ns3:_="" ns4:_="">
    <xsd:import namespace="f11f53c3-5b6d-41fa-a99a-ead51ea5b11c"/>
    <xsd:import namespace="391a5545-3ce3-4bc6-af10-630a214d09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1f53c3-5b6d-41fa-a99a-ead51ea5b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a5545-3ce3-4bc6-af10-630a214d09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11f53c3-5b6d-41fa-a99a-ead51ea5b1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DF8DB3-4267-4435-AB2E-E043816F7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1f53c3-5b6d-41fa-a99a-ead51ea5b11c"/>
    <ds:schemaRef ds:uri="391a5545-3ce3-4bc6-af10-630a214d0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C07CAC-FF05-4C43-AE6F-28A86A3888B1}">
  <ds:schemaRefs>
    <ds:schemaRef ds:uri="http://purl.org/dc/terms/"/>
    <ds:schemaRef ds:uri="http://schemas.openxmlformats.org/package/2006/metadata/core-properties"/>
    <ds:schemaRef ds:uri="391a5545-3ce3-4bc6-af10-630a214d0989"/>
    <ds:schemaRef ds:uri="http://schemas.microsoft.com/office/2006/documentManagement/types"/>
    <ds:schemaRef ds:uri="f11f53c3-5b6d-41fa-a99a-ead51ea5b11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80DF98-DBF7-4EFE-9260-3C2F4D1782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Resumen por partida</vt:lpstr>
      <vt:lpstr>Resumen por tipo de gasto</vt:lpstr>
      <vt:lpstr>Reporte Liq. Presupuestaria</vt:lpstr>
      <vt:lpstr>'Reporte Liq. Presupuestaria'!Títulos_a_imprimir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García Sánchez</dc:creator>
  <cp:lastModifiedBy>Johan Vallecillo Canales - Autorizada UAMP</cp:lastModifiedBy>
  <dcterms:created xsi:type="dcterms:W3CDTF">2024-04-11T15:28:57Z</dcterms:created>
  <dcterms:modified xsi:type="dcterms:W3CDTF">2024-07-12T20:10:05Z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0x010100F9932EC6A1EDE845860F12B736444434</vt:lpwstr>
  </property>
</Properties>
</file>